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mc:AlternateContent xmlns:mc="http://schemas.openxmlformats.org/markup-compatibility/2006">
    <mc:Choice Requires="x15">
      <x15ac:absPath xmlns:x15ac="http://schemas.microsoft.com/office/spreadsheetml/2010/11/ac" url="C:\Users\rohan\OneDrive\Desktop\learning\finance\corsera accouniting fundamental\Rebranded Practice Sets\Combined\"/>
    </mc:Choice>
  </mc:AlternateContent>
  <xr:revisionPtr revIDLastSave="0" documentId="13_ncr:1_{3DE31EE4-8543-4CC4-A0D0-61BC1BE7FEA5}" xr6:coauthVersionLast="47" xr6:coauthVersionMax="47" xr10:uidLastSave="{00000000-0000-0000-0000-000000000000}"/>
  <bookViews>
    <workbookView xWindow="-110" yWindow="-110" windowWidth="19420" windowHeight="10300" xr2:uid="{00000000-000D-0000-FFFF-FFFF00000000}"/>
  </bookViews>
  <sheets>
    <sheet name="Banner" sheetId="1" r:id="rId1"/>
    <sheet name="Problem" sheetId="2" r:id="rId2"/>
    <sheet name="Calculator"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49" i="3" l="1"/>
  <c r="E48" i="3" s="1"/>
  <c r="G48" i="3" s="1"/>
  <c r="F41" i="3"/>
  <c r="D27" i="3"/>
  <c r="E27" i="3" s="1"/>
  <c r="E20" i="3"/>
  <c r="E19" i="3"/>
  <c r="E18" i="3"/>
  <c r="E17" i="3"/>
  <c r="E16" i="3"/>
  <c r="E15" i="3"/>
  <c r="E14" i="3"/>
  <c r="E13" i="3"/>
  <c r="D13" i="3"/>
  <c r="D56" i="2"/>
  <c r="E48" i="2" s="1"/>
  <c r="E55" i="2"/>
  <c r="G55" i="2" s="1"/>
  <c r="G54" i="2"/>
  <c r="E54" i="2"/>
  <c r="E53" i="2"/>
  <c r="G53" i="2" s="1"/>
  <c r="E52" i="2"/>
  <c r="G52" i="2" s="1"/>
  <c r="E51" i="2"/>
  <c r="G51" i="2" s="1"/>
  <c r="E50" i="2"/>
  <c r="G50" i="2" s="1"/>
  <c r="F49" i="2"/>
  <c r="E49" i="2"/>
  <c r="G49" i="2" s="1"/>
  <c r="F48" i="2"/>
  <c r="J44" i="2"/>
  <c r="D31" i="2"/>
  <c r="E31" i="2" s="1"/>
  <c r="D14" i="2"/>
  <c r="E17" i="2" s="1"/>
  <c r="J10" i="2"/>
  <c r="F13" i="3" l="1"/>
  <c r="D14" i="3" s="1"/>
  <c r="F14" i="3" s="1"/>
  <c r="D15" i="3" s="1"/>
  <c r="F15" i="3" s="1"/>
  <c r="D16" i="3" s="1"/>
  <c r="F16" i="3" s="1"/>
  <c r="D17" i="3" s="1"/>
  <c r="F17" i="3" s="1"/>
  <c r="D18" i="3" s="1"/>
  <c r="F18" i="3" s="1"/>
  <c r="D19" i="3" s="1"/>
  <c r="F19" i="3" s="1"/>
  <c r="D20" i="3" s="1"/>
  <c r="F20" i="3" s="1"/>
  <c r="E20" i="2"/>
  <c r="E14" i="2"/>
  <c r="F14" i="2" s="1"/>
  <c r="D15" i="2" s="1"/>
  <c r="H49" i="2"/>
  <c r="F50" i="2" s="1"/>
  <c r="H50" i="2" s="1"/>
  <c r="F51" i="2" s="1"/>
  <c r="H51" i="2" s="1"/>
  <c r="F52" i="2" s="1"/>
  <c r="H52" i="2" s="1"/>
  <c r="F53" i="2" s="1"/>
  <c r="H53" i="2" s="1"/>
  <c r="F54" i="2" s="1"/>
  <c r="H54" i="2" s="1"/>
  <c r="F55" i="2" s="1"/>
  <c r="H55" i="2" s="1"/>
  <c r="E16" i="2"/>
  <c r="E21" i="3"/>
  <c r="D22" i="3" s="1"/>
  <c r="E18" i="2"/>
  <c r="G48" i="2"/>
  <c r="J43" i="2" s="1"/>
  <c r="J45" i="2" s="1"/>
  <c r="E56" i="2"/>
  <c r="F27" i="3"/>
  <c r="D28" i="3" s="1"/>
  <c r="E41" i="3"/>
  <c r="G41" i="3" s="1"/>
  <c r="E42" i="3"/>
  <c r="G42" i="3" s="1"/>
  <c r="E43" i="3"/>
  <c r="G43" i="3" s="1"/>
  <c r="E44" i="3"/>
  <c r="G44" i="3" s="1"/>
  <c r="E45" i="3"/>
  <c r="G45" i="3" s="1"/>
  <c r="E46" i="3"/>
  <c r="G46" i="3" s="1"/>
  <c r="E47" i="3"/>
  <c r="G47" i="3" s="1"/>
  <c r="F31" i="2"/>
  <c r="D32" i="2" s="1"/>
  <c r="E15" i="2"/>
  <c r="E19" i="2"/>
  <c r="G50" i="3" l="1"/>
  <c r="D51" i="3" s="1"/>
  <c r="H41" i="3"/>
  <c r="F42" i="3" s="1"/>
  <c r="H42" i="3" s="1"/>
  <c r="F43" i="3" s="1"/>
  <c r="H43" i="3" s="1"/>
  <c r="F44" i="3" s="1"/>
  <c r="H44" i="3" s="1"/>
  <c r="F45" i="3" s="1"/>
  <c r="H45" i="3" s="1"/>
  <c r="F46" i="3" s="1"/>
  <c r="H46" i="3" s="1"/>
  <c r="F47" i="3" s="1"/>
  <c r="H47" i="3" s="1"/>
  <c r="F48" i="3" s="1"/>
  <c r="H48" i="3" s="1"/>
  <c r="E32" i="2"/>
  <c r="E28" i="3"/>
  <c r="F28" i="3" s="1"/>
  <c r="D29" i="3" s="1"/>
  <c r="F15" i="2"/>
  <c r="D16" i="2" s="1"/>
  <c r="F16" i="2" s="1"/>
  <c r="D17" i="2" s="1"/>
  <c r="F17" i="2" s="1"/>
  <c r="D18" i="2" s="1"/>
  <c r="F18" i="2" s="1"/>
  <c r="D19" i="2" s="1"/>
  <c r="F19" i="2" s="1"/>
  <c r="D20" i="2" s="1"/>
  <c r="F20" i="2" s="1"/>
  <c r="D21" i="2" s="1"/>
  <c r="E21" i="2" l="1"/>
  <c r="J9" i="2" s="1"/>
  <c r="J11" i="2" s="1"/>
  <c r="F21" i="2"/>
  <c r="F32" i="2"/>
  <c r="D33" i="2" s="1"/>
  <c r="E29" i="3"/>
  <c r="F29" i="3" s="1"/>
  <c r="D30" i="3" s="1"/>
  <c r="E30" i="3" l="1"/>
  <c r="E33" i="2"/>
  <c r="F33" i="2" l="1"/>
  <c r="D34" i="2" s="1"/>
  <c r="F30" i="3"/>
  <c r="D31" i="3" s="1"/>
  <c r="E31" i="3" l="1"/>
  <c r="F31" i="3" s="1"/>
  <c r="D32" i="3" s="1"/>
  <c r="E34" i="2"/>
  <c r="F34" i="2" s="1"/>
  <c r="D35" i="2" s="1"/>
  <c r="E35" i="2" l="1"/>
  <c r="F35" i="2"/>
  <c r="D36" i="2" s="1"/>
  <c r="E32" i="3"/>
  <c r="F32" i="3"/>
  <c r="D33" i="3" s="1"/>
  <c r="E33" i="3" l="1"/>
  <c r="F33" i="3" s="1"/>
  <c r="D34" i="3" s="1"/>
  <c r="E36" i="2"/>
  <c r="F36" i="2" s="1"/>
  <c r="D37" i="2" s="1"/>
  <c r="E37" i="2" l="1"/>
  <c r="F37" i="2" s="1"/>
  <c r="D38" i="2" s="1"/>
  <c r="E34" i="3"/>
  <c r="E35" i="3" s="1"/>
  <c r="E38" i="2" l="1"/>
  <c r="J26" i="2" s="1"/>
  <c r="F34" i="3"/>
  <c r="D36" i="3" s="1"/>
  <c r="F38" i="2" l="1"/>
</calcChain>
</file>

<file path=xl/sharedStrings.xml><?xml version="1.0" encoding="utf-8"?>
<sst xmlns="http://schemas.openxmlformats.org/spreadsheetml/2006/main" count="96" uniqueCount="55">
  <si>
    <t>rohandesai.cloud</t>
  </si>
  <si>
    <t>Practice Problems (with Solutions) — Summit Equipment Co.</t>
  </si>
  <si>
    <t>How This Works</t>
  </si>
  <si>
    <t>Summit Equipment Co. buys a piece of equipment for $25,000 with an 8-year useful life and no scrap value. The three methods below all allocate that same $25,000 cost across the 8 years, but on a different pattern - each is a different answer to "how fast does this asset lose value / get used up?"</t>
  </si>
  <si>
    <t>Straight-Line: Depreciation = (Cost - Salvage Value) / Useful Life. The simplest method - it books the exact same $3,125 expense every year. Businesses use it for assets that wear out evenly over time, like office furniture or buildings, and it's the easiest to forecast and audit.</t>
  </si>
  <si>
    <t>Double Declining Balance (an accelerated method): Depreciation = (100% / Useful Life) x 2 x Opening Book Value. It applies a fixed rate (here, 25%) to the asset's remaining (declining) book value each year, so the expense is largest in year 1 ($6,250) and shrinks every year after. Businesses use it for assets that lose most of their value or usefulness early, like computers, vehicles, or technology equipment that becomes obsolete fast - it also front-loads tax deductions.</t>
  </si>
  <si>
    <t>Units of Production: Depreciation = (Units Produced this period / Lifetime Units) x (Cost - Salvage Value). Instead of spreading cost by time, it spreads cost by actual usage - more output this year means more depreciation this year. Businesses use it for equipment where wear and tear tracks physical output more closely than the calendar, like manufacturing machinery or vehicles depreciated by mileage.</t>
  </si>
  <si>
    <t>All three methods must still add up to the same total: Cost minus Salvage Value over the asset's full life, which the Total Check row confirms for each method.</t>
  </si>
  <si>
    <t>Because the equipment was placed in service mid-year (July 1), Year 1 only reflects 6 months of use: Straight-Line prorates that year's expense by the fraction of the year in service, and the final period absorbs whatever balance remains so the schedule still fully depreciates down to salvage value. Units of Production needs no separate proration formula — it already prices depreciation off actual output, so a partial first year of production is simply captured as a smaller units-produced figure.</t>
  </si>
  <si>
    <t>Practice Exercise - Depreciation Methods - Solution</t>
  </si>
  <si>
    <t>Table of Contents</t>
  </si>
  <si>
    <t>Summit Equipment Co. - Straight-Line, Double Declining Balance &amp; Units of Production</t>
  </si>
  <si>
    <t xml:space="preserve"> </t>
  </si>
  <si>
    <t>Calculating Summit Equipment Co.'s Equipment Depreciation (Three Methods)</t>
  </si>
  <si>
    <t>Calculate the three different types of depreciation below. The equipment was placed in service on July 1, so Year 1 is a partial (6-month) year for depreciation purposes.</t>
  </si>
  <si>
    <t>Straight Line</t>
  </si>
  <si>
    <t>Total Check</t>
  </si>
  <si>
    <t>Purchase Price</t>
  </si>
  <si>
    <t>Depreciation = (Cost - Salvage Value) / Useful Life of Asset</t>
  </si>
  <si>
    <t>Total Depreciation (SL)</t>
  </si>
  <si>
    <t>Scrap Value</t>
  </si>
  <si>
    <t>Cost - Salvage</t>
  </si>
  <si>
    <t>Useful Life</t>
  </si>
  <si>
    <t>Check</t>
  </si>
  <si>
    <t>Months in Service - Year 1 (purchased July 1)</t>
  </si>
  <si>
    <t>Period</t>
  </si>
  <si>
    <t>Opening Balance</t>
  </si>
  <si>
    <t>Depreciation Expense</t>
  </si>
  <si>
    <t>Closing Balance</t>
  </si>
  <si>
    <t>&lt;- prorated: only 6 of 12 months in service (purchased July 1)</t>
  </si>
  <si>
    <t>&lt;- final period absorbs remaining balance so total still ties to Cost - Salvage</t>
  </si>
  <si>
    <t>Double Declining Balance</t>
  </si>
  <si>
    <t>Depreciation = (100% / Useful Life of Asset) x 2 x Opening Balance Book Value</t>
  </si>
  <si>
    <t>Total Depreciation (DDB)</t>
  </si>
  <si>
    <t>Note: DDB rarely hits exactly Cost - Salvage</t>
  </si>
  <si>
    <t>n/a - by design, DDB commonly leaves a residual book value above salvage</t>
  </si>
  <si>
    <t>Units of Production</t>
  </si>
  <si>
    <t>Depreciation = (# of Units Produced / Lifetime # of Units) x (Cost - Salvage Value)</t>
  </si>
  <si>
    <t>Total Depreciation (UoP)</t>
  </si>
  <si>
    <t>Units</t>
  </si>
  <si>
    <t>% of Total Units</t>
  </si>
  <si>
    <t>&lt;- only ~6 months of output in Year 1 (mid-year purchase)</t>
  </si>
  <si>
    <t>Depreciation Methods - Summit Equipment Co.</t>
  </si>
  <si>
    <t>Shared Inputs</t>
  </si>
  <si>
    <t>Useful Life (years)</t>
  </si>
  <si>
    <t>Straight-Line</t>
  </si>
  <si>
    <t>Depreciation = (Cost - Salvage Value) / Useful Life</t>
  </si>
  <si>
    <t>Total Depreciation</t>
  </si>
  <si>
    <t>Total Check (= Cost - Salvage)</t>
  </si>
  <si>
    <t>Depreciation = (100% / Useful Life) x 2 x Opening Balance Book Value</t>
  </si>
  <si>
    <t>Ending Book Value (vs. Scrap Value)</t>
  </si>
  <si>
    <t>Note: by design, DDB leaves a residual book value above scrap - it is not forced to zero out.</t>
  </si>
  <si>
    <t>Depreciation = (Units Produced / Lifetime Units) x (Cost - Salvage Value)</t>
  </si>
  <si>
    <t>Units Produced</t>
  </si>
  <si>
    <t>Total Lifetime Units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</si>
</sst>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_(#,##0_)_%;\(#,##0\)_%;_(&quot;–&quot;_)_%;_(@_)_%"/>
    <numFmt numFmtId="165" formatCode="_-* #,##0_-;\(#,##0\)_-;_-* &quot;-&quot;_-;_-@_-"/>
    <numFmt numFmtId="166" formatCode="0&quot;A&quot;"/>
    <numFmt numFmtId="167" formatCode="_(#,##0_);\(#,##0\);_(&quot;–&quot;_);_(@_)"/>
    <numFmt numFmtId="168" formatCode="#,##0_);[Red]\(#,##0\);\-"/>
    <numFmt numFmtId="169" formatCode="#,##0_);\(#,##0\);\-"/>
  </numFmts>
  <fonts count="35" x14ac:knownFonts="1">
    <font>
      <sz val="11"/>
      <color theme="1"/>
      <name val="Calibri"/>
      <family val="2"/>
      <scheme val="minor"/>
    </font>
    <font>
      <b/>
      <u/>
      <sz val="16"/>
      <color rgb="FFFFFFFF"/>
      <name val="Arial"/>
    </font>
    <font>
      <sz val="11"/>
      <color theme="1"/>
      <name val="Arial"/>
    </font>
    <font>
      <b/>
      <sz val="13"/>
      <color rgb="FF1F1F1F"/>
      <name val="Arial"/>
    </font>
    <font>
      <b/>
      <sz val="12"/>
      <color rgb="FFFFFFFF"/>
      <name val="Arial"/>
    </font>
    <font>
      <sz val="10"/>
      <color rgb="FF1F1F1F"/>
      <name val="Arial"/>
    </font>
    <font>
      <b/>
      <sz val="20"/>
      <color rgb="FF4472C4"/>
      <name val="Arial"/>
    </font>
    <font>
      <b/>
      <sz val="14"/>
      <color rgb="FF132E57"/>
      <name val="Arial"/>
    </font>
    <font>
      <b/>
      <sz val="11"/>
      <color theme="1"/>
      <name val="Arial"/>
    </font>
    <font>
      <sz val="10"/>
      <color theme="1"/>
      <name val="Arial"/>
    </font>
    <font>
      <u/>
      <sz val="12"/>
      <color theme="10"/>
      <name val="Arial"/>
    </font>
    <font>
      <sz val="10"/>
      <color rgb="FF002060"/>
      <name val="Arial"/>
    </font>
    <font>
      <sz val="12"/>
      <color theme="1"/>
      <name val="Arial"/>
    </font>
    <font>
      <u/>
      <sz val="10"/>
      <color theme="10"/>
      <name val="Arial"/>
    </font>
    <font>
      <b/>
      <sz val="12"/>
      <color theme="0"/>
      <name val="Arial"/>
    </font>
    <font>
      <sz val="11"/>
      <color theme="0"/>
      <name val="Arial"/>
    </font>
    <font>
      <sz val="10"/>
      <color theme="0"/>
      <name val="Arial"/>
    </font>
    <font>
      <sz val="10"/>
      <name val="Arial"/>
    </font>
    <font>
      <b/>
      <sz val="10"/>
      <color theme="0"/>
      <name val="Arial"/>
    </font>
    <font>
      <i/>
      <sz val="10"/>
      <color theme="1"/>
      <name val="Arial"/>
    </font>
    <font>
      <sz val="10"/>
      <color rgb="FFFF0000"/>
      <name val="Arial"/>
    </font>
    <font>
      <b/>
      <sz val="14"/>
      <color rgb="FF3271D2"/>
      <name val="Arial"/>
    </font>
    <font>
      <b/>
      <sz val="10"/>
      <color rgb="FF3271D2"/>
      <name val="Arial"/>
    </font>
    <font>
      <b/>
      <sz val="11"/>
      <name val="Arial"/>
    </font>
    <font>
      <sz val="10"/>
      <color rgb="FF3271D2"/>
      <name val="Arial"/>
    </font>
    <font>
      <sz val="10"/>
      <color rgb="FF000000"/>
      <name val="Arial"/>
    </font>
    <font>
      <b/>
      <sz val="10"/>
      <color theme="1"/>
      <name val="Arial"/>
    </font>
    <font>
      <b/>
      <sz val="10"/>
      <color rgb="FF0000FF"/>
      <name val="Arial"/>
    </font>
    <font>
      <i/>
      <sz val="8"/>
      <name val="Arial"/>
    </font>
    <font>
      <b/>
      <sz val="10"/>
      <name val="Arial"/>
    </font>
    <font>
      <i/>
      <sz val="10"/>
      <name val="Arial"/>
    </font>
    <font>
      <sz val="10"/>
      <color rgb="FF0000FF"/>
      <name val="Arial"/>
    </font>
    <font>
      <b/>
      <sz val="11"/>
      <color rgb="FF3271D2"/>
      <name val="Arial"/>
    </font>
    <font>
      <i/>
      <sz val="9"/>
      <name val="Arial"/>
    </font>
    <font>
      <b/>
      <sz val="10"/>
      <color rgb="FF000000"/>
      <name val="Arial"/>
    </font>
  </fonts>
  <fills count="10">
    <fill>
      <patternFill patternType="none"/>
    </fill>
    <fill>
      <patternFill patternType="gray125"/>
    </fill>
    <fill>
      <patternFill patternType="solid">
        <fgColor rgb="FF0B3D91"/>
      </patternFill>
    </fill>
    <fill>
      <patternFill patternType="solid">
        <fgColor rgb="FF132E57"/>
        <bgColor indexed="64"/>
      </patternFill>
    </fill>
    <fill>
      <patternFill patternType="solid">
        <fgColor rgb="FF4472C4"/>
      </patternFill>
    </fill>
    <fill>
      <patternFill patternType="solid">
        <fgColor rgb="FFFFF7E6"/>
      </patternFill>
    </fill>
    <fill>
      <patternFill patternType="solid">
        <fgColor rgb="FF4472C4"/>
        <bgColor indexed="64"/>
      </patternFill>
    </fill>
    <fill>
      <patternFill patternType="solid">
        <fgColor rgb="FFD9E5F7"/>
        <bgColor rgb="FF000000"/>
      </patternFill>
    </fill>
    <fill>
      <patternFill patternType="solid">
        <fgColor rgb="FFFFFF00"/>
      </patternFill>
    </fill>
    <fill>
      <patternFill patternType="solid">
        <fgColor rgb="FFD9E5F7"/>
      </patternFill>
    </fill>
  </fills>
  <borders count="8">
    <border>
      <left/>
      <right/>
      <top/>
      <bottom/>
      <diagonal/>
    </border>
    <border>
      <left/>
      <right style="thick">
        <color rgb="FF132E57"/>
      </right>
      <top/>
      <bottom/>
      <diagonal/>
    </border>
    <border>
      <left style="thick">
        <color rgb="FF132E57"/>
      </left>
      <right/>
      <top/>
      <bottom/>
      <diagonal/>
    </border>
    <border>
      <left/>
      <right/>
      <top/>
      <bottom style="thin">
        <color auto="1"/>
      </bottom>
      <diagonal/>
    </border>
    <border>
      <left style="thick">
        <color rgb="FF132E57"/>
      </left>
      <right/>
      <top/>
      <bottom style="thick">
        <color rgb="FF132E57"/>
      </bottom>
      <diagonal/>
    </border>
    <border>
      <left/>
      <right/>
      <top/>
      <bottom style="thick">
        <color rgb="FF132E57"/>
      </bottom>
      <diagonal/>
    </border>
    <border>
      <left/>
      <right style="thick">
        <color rgb="FF132E57"/>
      </right>
      <top/>
      <bottom style="thick">
        <color rgb="FF132E57"/>
      </bottom>
      <diagonal/>
    </border>
    <border>
      <left/>
      <right/>
      <top/>
      <bottom style="hair">
        <color rgb="FF000000"/>
      </bottom>
      <diagonal/>
    </border>
  </borders>
  <cellStyleXfs count="1">
    <xf numFmtId="0" fontId="0" fillId="0" borderId="0"/>
  </cellStyleXfs>
  <cellXfs count="76">
    <xf numFmtId="0" fontId="0" fillId="0" borderId="0" xfId="0"/>
    <xf numFmtId="0" fontId="2" fillId="0" borderId="0" xfId="0" applyFont="1"/>
    <xf numFmtId="0" fontId="2" fillId="3" borderId="2" xfId="0" applyFont="1" applyFill="1" applyBorder="1"/>
    <xf numFmtId="0" fontId="2" fillId="3" borderId="0" xfId="0" applyFont="1" applyFill="1"/>
    <xf numFmtId="0" fontId="2" fillId="3" borderId="1" xfId="0" applyFont="1" applyFill="1" applyBorder="1"/>
    <xf numFmtId="0" fontId="2" fillId="0" borderId="2" xfId="0" applyFont="1" applyBorder="1"/>
    <xf numFmtId="0" fontId="2" fillId="0" borderId="1" xfId="0" applyFont="1" applyBorder="1"/>
    <xf numFmtId="0" fontId="6" fillId="0" borderId="0" xfId="0" applyFont="1" applyProtection="1">
      <protection locked="0"/>
    </xf>
    <xf numFmtId="0" fontId="7" fillId="0" borderId="0" xfId="0" applyFont="1" applyAlignment="1">
      <alignment horizontal="right"/>
    </xf>
    <xf numFmtId="0" fontId="2" fillId="0" borderId="0" xfId="0" applyFont="1" applyProtection="1">
      <protection locked="0"/>
    </xf>
    <xf numFmtId="0" fontId="8" fillId="0" borderId="0" xfId="0" applyFont="1"/>
    <xf numFmtId="0" fontId="7" fillId="0" borderId="3" xfId="0" applyFont="1" applyBorder="1" applyProtection="1">
      <protection locked="0"/>
    </xf>
    <xf numFmtId="0" fontId="9" fillId="0" borderId="0" xfId="0" applyFont="1"/>
    <xf numFmtId="164" fontId="10" fillId="0" borderId="0" xfId="0" applyNumberFormat="1" applyFont="1" applyProtection="1">
      <protection locked="0"/>
    </xf>
    <xf numFmtId="0" fontId="11" fillId="0" borderId="0" xfId="0" applyFont="1" applyProtection="1">
      <protection locked="0"/>
    </xf>
    <xf numFmtId="164" fontId="12" fillId="0" borderId="0" xfId="0" applyNumberFormat="1" applyFont="1"/>
    <xf numFmtId="164" fontId="13" fillId="0" borderId="0" xfId="0" applyNumberFormat="1" applyFont="1"/>
    <xf numFmtId="0" fontId="14" fillId="0" borderId="0" xfId="0" applyFont="1"/>
    <xf numFmtId="0" fontId="9" fillId="6" borderId="0" xfId="0" applyFont="1" applyFill="1"/>
    <xf numFmtId="164" fontId="15" fillId="0" borderId="0" xfId="0" applyNumberFormat="1" applyFont="1"/>
    <xf numFmtId="0" fontId="16" fillId="6" borderId="0" xfId="0" applyFont="1" applyFill="1"/>
    <xf numFmtId="164" fontId="15" fillId="6" borderId="0" xfId="0" applyNumberFormat="1" applyFont="1" applyFill="1"/>
    <xf numFmtId="0" fontId="2" fillId="0" borderId="4" xfId="0" applyFont="1" applyBorder="1"/>
    <xf numFmtId="0" fontId="2" fillId="0" borderId="5" xfId="0" applyFont="1" applyBorder="1"/>
    <xf numFmtId="0" fontId="2" fillId="0" borderId="6" xfId="0" applyFont="1" applyBorder="1"/>
    <xf numFmtId="0" fontId="17" fillId="0" borderId="0" xfId="0" applyFont="1"/>
    <xf numFmtId="0" fontId="17" fillId="3" borderId="0" xfId="0" applyFont="1" applyFill="1"/>
    <xf numFmtId="0" fontId="18" fillId="3" borderId="0" xfId="0" applyFont="1" applyFill="1" applyAlignment="1">
      <alignment horizontal="center" vertical="center"/>
    </xf>
    <xf numFmtId="165" fontId="9" fillId="0" borderId="0" xfId="0" applyNumberFormat="1" applyFont="1" applyProtection="1">
      <protection locked="0"/>
    </xf>
    <xf numFmtId="165" fontId="19" fillId="0" borderId="0" xfId="0" applyNumberFormat="1" applyFont="1" applyProtection="1">
      <protection locked="0"/>
    </xf>
    <xf numFmtId="165" fontId="19" fillId="0" borderId="0" xfId="0" applyNumberFormat="1" applyFont="1" applyAlignment="1" applyProtection="1">
      <alignment horizontal="center"/>
      <protection locked="0"/>
    </xf>
    <xf numFmtId="165" fontId="19" fillId="0" borderId="0" xfId="0" applyNumberFormat="1" applyFont="1" applyAlignment="1">
      <alignment horizontal="right"/>
    </xf>
    <xf numFmtId="0" fontId="20" fillId="0" borderId="0" xfId="0" applyFont="1" applyAlignment="1">
      <alignment horizontal="left"/>
    </xf>
    <xf numFmtId="37" fontId="21" fillId="7" borderId="0" xfId="0" applyNumberFormat="1" applyFont="1" applyFill="1" applyAlignment="1">
      <alignment vertical="center"/>
    </xf>
    <xf numFmtId="37" fontId="22" fillId="7" borderId="0" xfId="0" applyNumberFormat="1" applyFont="1" applyFill="1" applyAlignment="1">
      <alignment vertical="center"/>
    </xf>
    <xf numFmtId="37" fontId="18" fillId="7" borderId="0" xfId="0" applyNumberFormat="1" applyFont="1" applyFill="1" applyAlignment="1">
      <alignment vertical="center"/>
    </xf>
    <xf numFmtId="37" fontId="16" fillId="7" borderId="0" xfId="0" applyNumberFormat="1" applyFont="1" applyFill="1" applyAlignment="1">
      <alignment vertical="center"/>
    </xf>
    <xf numFmtId="166" fontId="18" fillId="7" borderId="0" xfId="0" applyNumberFormat="1" applyFont="1" applyFill="1" applyAlignment="1">
      <alignment horizontal="right"/>
    </xf>
    <xf numFmtId="37" fontId="9" fillId="0" borderId="0" xfId="0" applyNumberFormat="1" applyFont="1" applyAlignment="1">
      <alignment vertical="center"/>
    </xf>
    <xf numFmtId="3" fontId="9" fillId="0" borderId="0" xfId="0" applyNumberFormat="1" applyFont="1"/>
    <xf numFmtId="166" fontId="23" fillId="7" borderId="0" xfId="0" applyNumberFormat="1" applyFont="1" applyFill="1" applyAlignment="1">
      <alignment horizontal="right"/>
    </xf>
    <xf numFmtId="167" fontId="24" fillId="0" borderId="0" xfId="0" applyNumberFormat="1" applyFont="1"/>
    <xf numFmtId="0" fontId="25" fillId="0" borderId="0" xfId="0" applyFont="1"/>
    <xf numFmtId="0" fontId="26" fillId="0" borderId="0" xfId="0" applyFont="1" applyAlignment="1">
      <alignment horizontal="left"/>
    </xf>
    <xf numFmtId="0" fontId="26" fillId="0" borderId="0" xfId="0" applyFont="1"/>
    <xf numFmtId="0" fontId="26" fillId="0" borderId="0" xfId="0" applyFont="1" applyAlignment="1">
      <alignment horizontal="right"/>
    </xf>
    <xf numFmtId="167" fontId="25" fillId="0" borderId="0" xfId="0" applyNumberFormat="1" applyFont="1"/>
    <xf numFmtId="167" fontId="25" fillId="0" borderId="0" xfId="0" applyNumberFormat="1" applyFont="1" applyAlignment="1">
      <alignment horizontal="right"/>
    </xf>
    <xf numFmtId="9" fontId="9" fillId="0" borderId="0" xfId="0" applyNumberFormat="1" applyFont="1"/>
    <xf numFmtId="0" fontId="9" fillId="0" borderId="7" xfId="0" applyFont="1" applyBorder="1"/>
    <xf numFmtId="168" fontId="17" fillId="0" borderId="0" xfId="0" applyNumberFormat="1" applyFont="1"/>
    <xf numFmtId="37" fontId="27" fillId="0" borderId="0" xfId="0" applyNumberFormat="1" applyFont="1" applyAlignment="1">
      <alignment vertical="center"/>
    </xf>
    <xf numFmtId="37" fontId="18" fillId="0" borderId="0" xfId="0" applyNumberFormat="1" applyFont="1" applyAlignment="1">
      <alignment vertical="center"/>
    </xf>
    <xf numFmtId="37" fontId="16" fillId="0" borderId="0" xfId="0" applyNumberFormat="1" applyFont="1" applyAlignment="1">
      <alignment vertical="center"/>
    </xf>
    <xf numFmtId="166" fontId="18" fillId="0" borderId="0" xfId="0" applyNumberFormat="1" applyFont="1" applyAlignment="1">
      <alignment horizontal="right"/>
    </xf>
    <xf numFmtId="0" fontId="28" fillId="0" borderId="0" xfId="0" applyFont="1"/>
    <xf numFmtId="0" fontId="29" fillId="0" borderId="0" xfId="0" applyFont="1"/>
    <xf numFmtId="169" fontId="25" fillId="0" borderId="0" xfId="0" applyNumberFormat="1" applyFont="1"/>
    <xf numFmtId="9" fontId="25" fillId="0" borderId="0" xfId="0" applyNumberFormat="1" applyFont="1"/>
    <xf numFmtId="0" fontId="25" fillId="0" borderId="0" xfId="0" applyFont="1" applyAlignment="1">
      <alignment horizontal="left"/>
    </xf>
    <xf numFmtId="0" fontId="17" fillId="0" borderId="7" xfId="0" applyFont="1" applyBorder="1"/>
    <xf numFmtId="0" fontId="25" fillId="0" borderId="7" xfId="0" applyFont="1" applyBorder="1"/>
    <xf numFmtId="0" fontId="30" fillId="0" borderId="7" xfId="0" applyFont="1" applyBorder="1" applyAlignment="1">
      <alignment horizontal="center"/>
    </xf>
    <xf numFmtId="169" fontId="25" fillId="0" borderId="7" xfId="0" applyNumberFormat="1" applyFont="1" applyBorder="1"/>
    <xf numFmtId="0" fontId="32" fillId="9" borderId="0" xfId="0" applyFont="1" applyFill="1"/>
    <xf numFmtId="0" fontId="23" fillId="0" borderId="0" xfId="0" applyFont="1"/>
    <xf numFmtId="0" fontId="31" fillId="8" borderId="0" xfId="0" applyFont="1" applyFill="1"/>
    <xf numFmtId="0" fontId="23" fillId="9" borderId="0" xfId="0" applyFont="1" applyFill="1"/>
    <xf numFmtId="0" fontId="33" fillId="0" borderId="0" xfId="0" applyFont="1"/>
    <xf numFmtId="0" fontId="34" fillId="0" borderId="0" xfId="0" applyFont="1"/>
    <xf numFmtId="0" fontId="1" fillId="2" borderId="0" xfId="0" applyFont="1" applyFill="1" applyAlignment="1">
      <alignment horizontal="center" vertical="center"/>
    </xf>
    <xf numFmtId="0" fontId="0" fillId="0" borderId="0" xfId="0"/>
    <xf numFmtId="0" fontId="5" fillId="5" borderId="1" xfId="0" applyFont="1" applyFill="1" applyBorder="1" applyAlignment="1">
      <alignment horizontal="left" vertical="top" wrapText="1"/>
    </xf>
    <xf numFmtId="0" fontId="0" fillId="0" borderId="1" xfId="0" applyBorder="1"/>
    <xf numFmtId="0" fontId="4" fillId="4" borderId="1" xfId="0" applyFont="1" applyFill="1" applyBorder="1" applyAlignment="1">
      <alignment horizontal="left" vertical="center"/>
    </xf>
    <xf numFmtId="0" fontId="3" fillId="0" borderId="1" xfId="0" applyFont="1" applyBorder="1" applyAlignment="1">
      <alignment horizontal="center" vertical="center"/>
    </xf>
  </cellXfs>
  <cellStyles count="1">
    <cellStyle name="Normal" xfId="0" builtinId="0"/>
  </cellStyles>
  <dxfs count="8">
    <dxf>
      <font>
        <b/>
        <color rgb="FF006100"/>
        <name val="Arial"/>
      </font>
      <fill>
        <patternFill patternType="solid">
          <fgColor rgb="FFC6EFCE"/>
        </patternFill>
      </fill>
    </dxf>
    <dxf>
      <font>
        <b/>
        <color rgb="FF9C0006"/>
        <name val="Arial"/>
      </font>
      <fill>
        <patternFill patternType="solid">
          <fgColor rgb="FFFFC7CE"/>
        </patternFill>
      </fill>
    </dxf>
    <dxf>
      <font>
        <b/>
        <color rgb="FF006100"/>
        <name val="Arial"/>
      </font>
      <fill>
        <patternFill patternType="solid">
          <fgColor rgb="FFC6EFCE"/>
        </patternFill>
      </fill>
    </dxf>
    <dxf>
      <font>
        <b/>
        <color rgb="FF9C0006"/>
        <name val="Arial"/>
      </font>
      <fill>
        <patternFill patternType="solid">
          <fgColor rgb="FFFFC7CE"/>
        </patternFill>
      </fill>
    </dxf>
    <dxf>
      <font>
        <b/>
        <color rgb="FF006100"/>
        <name val="Arial"/>
      </font>
      <fill>
        <patternFill patternType="solid">
          <fgColor rgb="FFC6EFCE"/>
        </patternFill>
      </fill>
    </dxf>
    <dxf>
      <font>
        <b/>
        <color rgb="FF9C0006"/>
        <name val="Arial"/>
      </font>
      <fill>
        <patternFill patternType="solid">
          <fgColor rgb="FFFFC7CE"/>
        </patternFill>
      </fill>
    </dxf>
    <dxf>
      <font>
        <b/>
        <color rgb="FF006100"/>
        <name val="Arial"/>
      </font>
      <fill>
        <patternFill patternType="solid">
          <fgColor rgb="FFC6EFCE"/>
        </patternFill>
      </fill>
    </dxf>
    <dxf>
      <font>
        <b/>
        <color rgb="FF9C0006"/>
        <name val="Arial"/>
      </font>
      <fill>
        <patternFill patternType="solid">
          <f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rohandesai.clou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40"/>
  <sheetViews>
    <sheetView showGridLines="0" tabSelected="1" workbookViewId="0">
      <selection sqref="A1:M1"/>
    </sheetView>
  </sheetViews>
  <sheetFormatPr defaultRowHeight="14.5" x14ac:dyDescent="0.35"/>
  <cols>
    <col min="1" max="1" width="4.7265625" customWidth="1"/>
    <col min="2" max="2" width="4.81640625" customWidth="1"/>
    <col min="3" max="3" width="36.7265625" customWidth="1"/>
    <col min="4" max="4" width="10.7265625" customWidth="1"/>
    <col min="12" max="12" width="36.7265625" customWidth="1"/>
    <col min="13" max="13" width="4.81640625" customWidth="1"/>
    <col min="14" max="14" width="11" customWidth="1"/>
    <col min="15" max="16" width="9.08984375" customWidth="1"/>
  </cols>
  <sheetData>
    <row r="1" spans="1:14" ht="30" customHeight="1" x14ac:dyDescent="0.35">
      <c r="A1" s="70" t="s">
        <v>0</v>
      </c>
      <c r="B1" s="71"/>
      <c r="C1" s="71"/>
      <c r="D1" s="71"/>
      <c r="E1" s="71"/>
      <c r="F1" s="71"/>
      <c r="G1" s="71"/>
      <c r="H1" s="71"/>
      <c r="I1" s="71"/>
      <c r="J1" s="71"/>
      <c r="K1" s="71"/>
      <c r="L1" s="71"/>
      <c r="M1" s="71"/>
      <c r="N1" s="1"/>
    </row>
    <row r="2" spans="1:14" ht="22" customHeight="1" x14ac:dyDescent="0.35">
      <c r="A2" s="75" t="s">
        <v>1</v>
      </c>
      <c r="B2" s="71"/>
      <c r="C2" s="71"/>
      <c r="D2" s="71"/>
      <c r="E2" s="71"/>
      <c r="F2" s="71"/>
      <c r="G2" s="71"/>
      <c r="H2" s="71"/>
      <c r="I2" s="71"/>
      <c r="J2" s="71"/>
      <c r="K2" s="71"/>
      <c r="L2" s="71"/>
      <c r="M2" s="73"/>
      <c r="N2" s="1"/>
    </row>
    <row r="3" spans="1:14" ht="19.5" customHeight="1" x14ac:dyDescent="0.35">
      <c r="A3" s="1"/>
      <c r="B3" s="2"/>
      <c r="C3" s="3"/>
      <c r="D3" s="3"/>
      <c r="E3" s="3"/>
      <c r="F3" s="3"/>
      <c r="G3" s="3"/>
      <c r="H3" s="3"/>
      <c r="I3" s="3"/>
      <c r="J3" s="3"/>
      <c r="K3" s="3"/>
      <c r="L3" s="3"/>
      <c r="M3" s="4"/>
      <c r="N3" s="1"/>
    </row>
    <row r="4" spans="1:14" ht="20" customHeight="1" x14ac:dyDescent="0.35">
      <c r="A4" s="74" t="s">
        <v>2</v>
      </c>
      <c r="B4" s="71"/>
      <c r="C4" s="71"/>
      <c r="D4" s="71"/>
      <c r="E4" s="71"/>
      <c r="F4" s="71"/>
      <c r="G4" s="71"/>
      <c r="H4" s="71"/>
      <c r="I4" s="71"/>
      <c r="J4" s="71"/>
      <c r="K4" s="71"/>
      <c r="L4" s="71"/>
      <c r="M4" s="73"/>
      <c r="N4" s="1"/>
    </row>
    <row r="5" spans="1:14" ht="30" customHeight="1" x14ac:dyDescent="0.35">
      <c r="A5" s="72" t="s">
        <v>3</v>
      </c>
      <c r="B5" s="71"/>
      <c r="C5" s="71"/>
      <c r="D5" s="71"/>
      <c r="E5" s="71"/>
      <c r="F5" s="71"/>
      <c r="G5" s="71"/>
      <c r="H5" s="71"/>
      <c r="I5" s="71"/>
      <c r="J5" s="71"/>
      <c r="K5" s="71"/>
      <c r="L5" s="71"/>
      <c r="M5" s="73"/>
      <c r="N5" s="1"/>
    </row>
    <row r="6" spans="1:14" ht="30" customHeight="1" x14ac:dyDescent="0.35">
      <c r="A6" s="72" t="s">
        <v>4</v>
      </c>
      <c r="B6" s="71"/>
      <c r="C6" s="71"/>
      <c r="D6" s="71"/>
      <c r="E6" s="71"/>
      <c r="F6" s="71"/>
      <c r="G6" s="71"/>
      <c r="H6" s="71"/>
      <c r="I6" s="71"/>
      <c r="J6" s="71"/>
      <c r="K6" s="71"/>
      <c r="L6" s="71"/>
      <c r="M6" s="73"/>
      <c r="N6" s="1"/>
    </row>
    <row r="7" spans="1:14" ht="30" customHeight="1" x14ac:dyDescent="0.35">
      <c r="A7" s="72" t="s">
        <v>5</v>
      </c>
      <c r="B7" s="71"/>
      <c r="C7" s="71"/>
      <c r="D7" s="71"/>
      <c r="E7" s="71"/>
      <c r="F7" s="71"/>
      <c r="G7" s="71"/>
      <c r="H7" s="71"/>
      <c r="I7" s="71"/>
      <c r="J7" s="71"/>
      <c r="K7" s="71"/>
      <c r="L7" s="71"/>
      <c r="M7" s="73"/>
      <c r="N7" s="1"/>
    </row>
    <row r="8" spans="1:14" ht="30" customHeight="1" x14ac:dyDescent="0.35">
      <c r="A8" s="72" t="s">
        <v>6</v>
      </c>
      <c r="B8" s="71"/>
      <c r="C8" s="71"/>
      <c r="D8" s="71"/>
      <c r="E8" s="71"/>
      <c r="F8" s="71"/>
      <c r="G8" s="71"/>
      <c r="H8" s="71"/>
      <c r="I8" s="71"/>
      <c r="J8" s="71"/>
      <c r="K8" s="71"/>
      <c r="L8" s="71"/>
      <c r="M8" s="73"/>
      <c r="N8" s="1"/>
    </row>
    <row r="9" spans="1:14" ht="30" customHeight="1" x14ac:dyDescent="0.35">
      <c r="A9" s="72" t="s">
        <v>7</v>
      </c>
      <c r="B9" s="71"/>
      <c r="C9" s="71"/>
      <c r="D9" s="71"/>
      <c r="E9" s="71"/>
      <c r="F9" s="71"/>
      <c r="G9" s="71"/>
      <c r="H9" s="71"/>
      <c r="I9" s="71"/>
      <c r="J9" s="71"/>
      <c r="K9" s="71"/>
      <c r="L9" s="71"/>
      <c r="M9" s="73"/>
      <c r="N9" s="1"/>
    </row>
    <row r="10" spans="1:14" ht="19.5" customHeight="1" x14ac:dyDescent="0.35">
      <c r="A10" s="1" t="s">
        <v>8</v>
      </c>
      <c r="B10" s="5"/>
      <c r="C10" s="1"/>
      <c r="D10" s="1"/>
      <c r="E10" s="1"/>
      <c r="F10" s="1"/>
      <c r="G10" s="1"/>
      <c r="H10" s="1"/>
      <c r="I10" s="1"/>
      <c r="J10" s="1"/>
      <c r="K10" s="1"/>
      <c r="L10" s="1"/>
      <c r="M10" s="6"/>
      <c r="N10" s="1"/>
    </row>
    <row r="11" spans="1:14" ht="28.5" customHeight="1" x14ac:dyDescent="0.5">
      <c r="A11" s="1"/>
      <c r="B11" s="5"/>
      <c r="C11" s="7" t="s">
        <v>9</v>
      </c>
      <c r="D11" s="1"/>
      <c r="E11" s="1"/>
      <c r="F11" s="1"/>
      <c r="G11" s="1"/>
      <c r="H11" s="1"/>
      <c r="I11" s="1"/>
      <c r="J11" s="1"/>
      <c r="K11" s="1"/>
      <c r="L11" s="8"/>
      <c r="M11" s="6"/>
      <c r="N11" s="1"/>
    </row>
    <row r="12" spans="1:14" ht="19.5" customHeight="1" x14ac:dyDescent="0.35">
      <c r="A12" s="1"/>
      <c r="B12" s="5"/>
      <c r="C12" s="9"/>
      <c r="D12" s="1"/>
      <c r="E12" s="1"/>
      <c r="F12" s="1"/>
      <c r="G12" s="1"/>
      <c r="H12" s="1"/>
      <c r="I12" s="1"/>
      <c r="J12" s="1"/>
      <c r="K12" s="10"/>
      <c r="L12" s="1"/>
      <c r="M12" s="6"/>
      <c r="N12" s="1"/>
    </row>
    <row r="13" spans="1:14" ht="19.5" customHeight="1" x14ac:dyDescent="0.4">
      <c r="A13" s="1"/>
      <c r="B13" s="5"/>
      <c r="C13" s="11" t="s">
        <v>10</v>
      </c>
      <c r="D13" s="12"/>
      <c r="E13" s="12"/>
      <c r="F13" s="12"/>
      <c r="G13" s="12"/>
      <c r="H13" s="12"/>
      <c r="I13" s="12"/>
      <c r="J13" s="12"/>
      <c r="K13" s="12"/>
      <c r="L13" s="12"/>
      <c r="M13" s="6"/>
      <c r="N13" s="1"/>
    </row>
    <row r="14" spans="1:14" ht="19.5" customHeight="1" x14ac:dyDescent="0.35">
      <c r="A14" s="1"/>
      <c r="B14" s="5"/>
      <c r="C14" s="1"/>
      <c r="D14" s="12"/>
      <c r="E14" s="12"/>
      <c r="F14" s="12"/>
      <c r="G14" s="12"/>
      <c r="H14" s="12"/>
      <c r="I14" s="12"/>
      <c r="J14" s="12"/>
      <c r="K14" s="12"/>
      <c r="L14" s="12"/>
      <c r="M14" s="6"/>
      <c r="N14" s="1"/>
    </row>
    <row r="15" spans="1:14" ht="19.5" customHeight="1" x14ac:dyDescent="0.35">
      <c r="A15" s="1"/>
      <c r="B15" s="5"/>
      <c r="C15" s="13" t="s">
        <v>11</v>
      </c>
      <c r="D15" s="12"/>
      <c r="E15" s="12"/>
      <c r="F15" s="12"/>
      <c r="G15" s="12"/>
      <c r="H15" s="12"/>
      <c r="I15" s="12"/>
      <c r="J15" s="12"/>
      <c r="K15" s="12"/>
      <c r="L15" s="12"/>
      <c r="M15" s="6"/>
      <c r="N15" s="1"/>
    </row>
    <row r="16" spans="1:14" ht="19.5" customHeight="1" x14ac:dyDescent="0.35">
      <c r="A16" s="1"/>
      <c r="B16" s="5"/>
      <c r="C16" s="1"/>
      <c r="D16" s="12"/>
      <c r="E16" s="12"/>
      <c r="F16" s="12"/>
      <c r="G16" s="12"/>
      <c r="H16" s="12"/>
      <c r="I16" s="12"/>
      <c r="J16" s="12"/>
      <c r="K16" s="12"/>
      <c r="L16" s="12"/>
      <c r="M16" s="6"/>
      <c r="N16" s="1"/>
    </row>
    <row r="17" spans="1:14" ht="19.5" customHeight="1" x14ac:dyDescent="0.35">
      <c r="A17" s="1"/>
      <c r="B17" s="5"/>
      <c r="C17" s="1"/>
      <c r="D17" s="12"/>
      <c r="E17" s="12"/>
      <c r="F17" s="12"/>
      <c r="G17" s="12"/>
      <c r="H17" s="12"/>
      <c r="I17" s="12"/>
      <c r="J17" s="12"/>
      <c r="K17" s="12"/>
      <c r="L17" s="12"/>
      <c r="M17" s="6"/>
      <c r="N17" s="1"/>
    </row>
    <row r="18" spans="1:14" ht="19.5" customHeight="1" x14ac:dyDescent="0.35">
      <c r="A18" s="1"/>
      <c r="B18" s="5"/>
      <c r="C18" s="1"/>
      <c r="D18" s="12"/>
      <c r="E18" s="12"/>
      <c r="F18" s="12"/>
      <c r="G18" s="12"/>
      <c r="H18" s="12"/>
      <c r="I18" s="12"/>
      <c r="J18" s="12"/>
      <c r="K18" s="12"/>
      <c r="L18" s="12"/>
      <c r="M18" s="6"/>
      <c r="N18" s="1"/>
    </row>
    <row r="19" spans="1:14" ht="19.5" customHeight="1" x14ac:dyDescent="0.35">
      <c r="A19" s="1"/>
      <c r="B19" s="5"/>
      <c r="C19" s="1"/>
      <c r="D19" s="12"/>
      <c r="E19" s="12"/>
      <c r="F19" s="12"/>
      <c r="G19" s="12"/>
      <c r="H19" s="12"/>
      <c r="I19" s="12"/>
      <c r="J19" s="12"/>
      <c r="K19" s="12"/>
      <c r="L19" s="12"/>
      <c r="M19" s="6"/>
      <c r="N19" s="1"/>
    </row>
    <row r="20" spans="1:14" ht="19.5" customHeight="1" x14ac:dyDescent="0.35">
      <c r="A20" s="1"/>
      <c r="B20" s="5"/>
      <c r="C20" s="14"/>
      <c r="D20" s="12"/>
      <c r="E20" s="12"/>
      <c r="F20" s="12"/>
      <c r="G20" s="12"/>
      <c r="H20" s="12"/>
      <c r="I20" s="12"/>
      <c r="J20" s="12"/>
      <c r="K20" s="12"/>
      <c r="L20" s="12"/>
      <c r="M20" s="6"/>
      <c r="N20" s="1"/>
    </row>
    <row r="21" spans="1:14" ht="19.5" customHeight="1" x14ac:dyDescent="0.35">
      <c r="A21" s="1"/>
      <c r="B21" s="5"/>
      <c r="C21" s="14"/>
      <c r="D21" s="12"/>
      <c r="E21" s="12"/>
      <c r="F21" s="12"/>
      <c r="G21" s="12"/>
      <c r="H21" s="12"/>
      <c r="I21" s="12"/>
      <c r="J21" s="12"/>
      <c r="K21" s="12"/>
      <c r="L21" s="12"/>
      <c r="M21" s="6"/>
      <c r="N21" s="1"/>
    </row>
    <row r="22" spans="1:14" ht="19.5" customHeight="1" x14ac:dyDescent="0.35">
      <c r="A22" s="1"/>
      <c r="B22" s="5"/>
      <c r="C22" s="14"/>
      <c r="D22" s="12"/>
      <c r="E22" s="12"/>
      <c r="F22" s="12"/>
      <c r="G22" s="12"/>
      <c r="H22" s="12"/>
      <c r="I22" s="12"/>
      <c r="J22" s="12"/>
      <c r="K22" s="12"/>
      <c r="L22" s="12"/>
      <c r="M22" s="6"/>
      <c r="N22" s="1"/>
    </row>
    <row r="23" spans="1:14" ht="19.5" customHeight="1" x14ac:dyDescent="0.35">
      <c r="A23" s="1"/>
      <c r="B23" s="5"/>
      <c r="C23" s="14"/>
      <c r="D23" s="12"/>
      <c r="E23" s="12"/>
      <c r="F23" s="12"/>
      <c r="G23" s="12"/>
      <c r="H23" s="12"/>
      <c r="I23" s="12"/>
      <c r="J23" s="12"/>
      <c r="K23" s="12"/>
      <c r="L23" s="12"/>
      <c r="M23" s="6"/>
      <c r="N23" s="1"/>
    </row>
    <row r="24" spans="1:14" ht="19.5" customHeight="1" x14ac:dyDescent="0.35">
      <c r="A24" s="1"/>
      <c r="B24" s="5"/>
      <c r="C24" s="14"/>
      <c r="D24" s="12"/>
      <c r="E24" s="12"/>
      <c r="F24" s="12"/>
      <c r="G24" s="12"/>
      <c r="H24" s="12"/>
      <c r="I24" s="12"/>
      <c r="J24" s="12"/>
      <c r="K24" s="12"/>
      <c r="L24" s="12"/>
      <c r="M24" s="6"/>
      <c r="N24" s="1"/>
    </row>
    <row r="25" spans="1:14" ht="19.5" customHeight="1" x14ac:dyDescent="0.35">
      <c r="A25" s="1"/>
      <c r="B25" s="5"/>
      <c r="C25" s="14"/>
      <c r="D25" s="12"/>
      <c r="E25" s="12"/>
      <c r="F25" s="12"/>
      <c r="G25" s="12"/>
      <c r="H25" s="12"/>
      <c r="I25" s="12"/>
      <c r="J25" s="12"/>
      <c r="K25" s="12"/>
      <c r="L25" s="12"/>
      <c r="M25" s="6"/>
      <c r="N25" s="1"/>
    </row>
    <row r="26" spans="1:14" ht="19.5" customHeight="1" x14ac:dyDescent="0.35">
      <c r="A26" s="1"/>
      <c r="B26" s="5"/>
      <c r="C26" s="15"/>
      <c r="D26" s="12"/>
      <c r="E26" s="12"/>
      <c r="F26" s="12"/>
      <c r="G26" s="12"/>
      <c r="H26" s="12"/>
      <c r="I26" s="12"/>
      <c r="J26" s="12"/>
      <c r="K26" s="12"/>
      <c r="L26" s="12"/>
      <c r="M26" s="6"/>
      <c r="N26" s="1"/>
    </row>
    <row r="27" spans="1:14" ht="19.5" customHeight="1" x14ac:dyDescent="0.35">
      <c r="A27" s="1"/>
      <c r="B27" s="5"/>
      <c r="C27" s="15"/>
      <c r="D27" s="12"/>
      <c r="E27" s="12"/>
      <c r="F27" s="12"/>
      <c r="G27" s="12"/>
      <c r="H27" s="12"/>
      <c r="I27" s="12"/>
      <c r="J27" s="12"/>
      <c r="K27" s="12"/>
      <c r="L27" s="12"/>
      <c r="M27" s="6"/>
      <c r="N27" s="1"/>
    </row>
    <row r="28" spans="1:14" ht="19.5" customHeight="1" x14ac:dyDescent="0.35">
      <c r="A28" s="1"/>
      <c r="B28" s="5"/>
      <c r="C28" s="16"/>
      <c r="D28" s="12"/>
      <c r="E28" s="12"/>
      <c r="F28" s="12"/>
      <c r="G28" s="12"/>
      <c r="H28" s="12"/>
      <c r="I28" s="12"/>
      <c r="J28" s="12"/>
      <c r="K28" s="12"/>
      <c r="L28" s="12"/>
      <c r="M28" s="6"/>
      <c r="N28" s="1"/>
    </row>
    <row r="29" spans="1:14" ht="19.5" customHeight="1" x14ac:dyDescent="0.35">
      <c r="A29" s="1"/>
      <c r="B29" s="5"/>
      <c r="C29" s="12"/>
      <c r="D29" s="12"/>
      <c r="E29" s="12"/>
      <c r="F29" s="12"/>
      <c r="G29" s="12"/>
      <c r="H29" s="12"/>
      <c r="I29" s="12"/>
      <c r="J29" s="12"/>
      <c r="K29" s="12"/>
      <c r="L29" s="12"/>
      <c r="M29" s="6"/>
      <c r="N29" s="1"/>
    </row>
    <row r="30" spans="1:14" ht="19.5" customHeight="1" x14ac:dyDescent="0.35">
      <c r="A30" s="1"/>
      <c r="B30" s="5"/>
      <c r="C30" s="12"/>
      <c r="D30" s="12"/>
      <c r="E30" s="12"/>
      <c r="F30" s="12"/>
      <c r="G30" s="12"/>
      <c r="H30" s="12"/>
      <c r="I30" s="12"/>
      <c r="J30" s="12"/>
      <c r="K30" s="12"/>
      <c r="L30" s="12"/>
      <c r="M30" s="6"/>
      <c r="N30" s="1"/>
    </row>
    <row r="31" spans="1:14" ht="19.5" customHeight="1" x14ac:dyDescent="0.35">
      <c r="A31" s="1"/>
      <c r="B31" s="5"/>
      <c r="C31" s="17"/>
      <c r="D31" s="18"/>
      <c r="E31" s="18"/>
      <c r="F31" s="18"/>
      <c r="G31" s="18"/>
      <c r="H31" s="18"/>
      <c r="I31" s="18"/>
      <c r="J31" s="18"/>
      <c r="K31" s="18"/>
      <c r="L31" s="18"/>
      <c r="M31" s="6"/>
      <c r="N31" s="1"/>
    </row>
    <row r="32" spans="1:14" ht="19.5" customHeight="1" x14ac:dyDescent="0.35">
      <c r="A32" s="1"/>
      <c r="B32" s="5"/>
      <c r="C32" s="19"/>
      <c r="D32" s="20"/>
      <c r="E32" s="20"/>
      <c r="F32" s="20"/>
      <c r="G32" s="20"/>
      <c r="H32" s="20"/>
      <c r="I32" s="20"/>
      <c r="J32" s="20"/>
      <c r="K32" s="20"/>
      <c r="L32" s="20"/>
      <c r="M32" s="6"/>
      <c r="N32" s="1"/>
    </row>
    <row r="33" spans="1:14" ht="19.5" customHeight="1" x14ac:dyDescent="0.35">
      <c r="A33" s="1"/>
      <c r="B33" s="5"/>
      <c r="C33" s="19"/>
      <c r="D33" s="20"/>
      <c r="E33" s="20"/>
      <c r="F33" s="20"/>
      <c r="G33" s="20"/>
      <c r="H33" s="20"/>
      <c r="I33" s="20"/>
      <c r="J33" s="20"/>
      <c r="K33" s="20"/>
      <c r="L33" s="20"/>
      <c r="M33" s="6"/>
      <c r="N33" s="1"/>
    </row>
    <row r="34" spans="1:14" ht="19.5" customHeight="1" x14ac:dyDescent="0.35">
      <c r="A34" s="1"/>
      <c r="B34" s="5"/>
      <c r="C34" s="19"/>
      <c r="D34" s="20"/>
      <c r="E34" s="20"/>
      <c r="F34" s="20"/>
      <c r="G34" s="20"/>
      <c r="H34" s="20"/>
      <c r="I34" s="20"/>
      <c r="J34" s="20"/>
      <c r="K34" s="20"/>
      <c r="L34" s="20"/>
      <c r="M34" s="6"/>
      <c r="N34" s="1"/>
    </row>
    <row r="35" spans="1:14" ht="19.5" customHeight="1" x14ac:dyDescent="0.35">
      <c r="A35" s="1"/>
      <c r="B35" s="5"/>
      <c r="C35" s="19"/>
      <c r="D35" s="20"/>
      <c r="E35" s="20"/>
      <c r="F35" s="20"/>
      <c r="G35" s="20"/>
      <c r="H35" s="20"/>
      <c r="I35" s="20"/>
      <c r="J35" s="20"/>
      <c r="K35" s="20"/>
      <c r="L35" s="20"/>
      <c r="M35" s="6"/>
      <c r="N35" s="1"/>
    </row>
    <row r="36" spans="1:14" ht="19.5" customHeight="1" x14ac:dyDescent="0.35">
      <c r="A36" s="1"/>
      <c r="B36" s="5"/>
      <c r="C36" s="19"/>
      <c r="D36" s="20"/>
      <c r="E36" s="20"/>
      <c r="F36" s="20"/>
      <c r="G36" s="20"/>
      <c r="H36" s="20"/>
      <c r="I36" s="20"/>
      <c r="J36" s="20"/>
      <c r="K36" s="20"/>
      <c r="L36" s="20"/>
      <c r="M36" s="6"/>
      <c r="N36" s="1"/>
    </row>
    <row r="37" spans="1:14" ht="19.5" customHeight="1" x14ac:dyDescent="0.35">
      <c r="A37" s="1"/>
      <c r="B37" s="5"/>
      <c r="C37" s="21"/>
      <c r="D37" s="20"/>
      <c r="E37" s="20"/>
      <c r="F37" s="20"/>
      <c r="G37" s="20"/>
      <c r="H37" s="20"/>
      <c r="I37" s="20"/>
      <c r="J37" s="20"/>
      <c r="K37" s="20"/>
      <c r="L37" s="20"/>
      <c r="M37" s="6"/>
      <c r="N37" s="1"/>
    </row>
    <row r="38" spans="1:14" ht="19.5" customHeight="1" x14ac:dyDescent="0.35">
      <c r="A38" s="1"/>
      <c r="B38" s="5"/>
      <c r="C38" s="19"/>
      <c r="D38" s="20"/>
      <c r="E38" s="20"/>
      <c r="F38" s="20"/>
      <c r="G38" s="20"/>
      <c r="H38" s="20"/>
      <c r="I38" s="20"/>
      <c r="J38" s="20"/>
      <c r="K38" s="20"/>
      <c r="L38" s="20"/>
      <c r="M38" s="6"/>
      <c r="N38" s="1"/>
    </row>
    <row r="39" spans="1:14" ht="19.5" customHeight="1" x14ac:dyDescent="0.35">
      <c r="A39" s="1"/>
      <c r="B39" s="22"/>
      <c r="C39" s="23"/>
      <c r="D39" s="23"/>
      <c r="E39" s="23"/>
      <c r="F39" s="23"/>
      <c r="G39" s="23"/>
      <c r="H39" s="23"/>
      <c r="I39" s="23"/>
      <c r="J39" s="23"/>
      <c r="K39" s="23"/>
      <c r="L39" s="23"/>
      <c r="M39" s="24" t="s">
        <v>12</v>
      </c>
      <c r="N39" s="1"/>
    </row>
    <row r="40" spans="1:14" ht="19.5" customHeight="1" x14ac:dyDescent="0.35">
      <c r="A40" s="1"/>
      <c r="B40" s="1"/>
      <c r="C40" s="1"/>
      <c r="D40" s="1"/>
      <c r="E40" s="1"/>
      <c r="F40" s="1"/>
      <c r="G40" s="1"/>
      <c r="H40" s="1"/>
      <c r="I40" s="1"/>
      <c r="J40" s="1"/>
      <c r="K40" s="1"/>
      <c r="L40" s="1"/>
      <c r="M40" s="1"/>
      <c r="N40" s="1" t="s">
        <v>12</v>
      </c>
    </row>
  </sheetData>
  <mergeCells count="8">
    <mergeCell ref="A1:M1"/>
    <mergeCell ref="A5:M5"/>
    <mergeCell ref="A8:M8"/>
    <mergeCell ref="A6:M6"/>
    <mergeCell ref="A9:M9"/>
    <mergeCell ref="A4:M4"/>
    <mergeCell ref="A7:M7"/>
    <mergeCell ref="A2:M2"/>
  </mergeCells>
  <hyperlinks>
    <hyperlink ref="A1" r:id="rId1" xr:uid="{00000000-0004-0000-0000-000000000000}"/>
    <hyperlink ref="C15" location="Model!A1" tooltip="Different Types of Depreciation" display="Different Types of Depreciation" xr:uid="{00000000-0004-0000-0000-000001000000}"/>
  </hyperlinks>
  <pageMargins left="0.75" right="0.75" top="1" bottom="1" header="0.5" footer="0.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G107"/>
  <sheetViews>
    <sheetView showGridLines="0" workbookViewId="0">
      <pane ySplit="1" topLeftCell="A2" activePane="bottomLeft" state="frozen"/>
      <selection pane="bottomLeft"/>
    </sheetView>
  </sheetViews>
  <sheetFormatPr defaultRowHeight="14.5" x14ac:dyDescent="0.35"/>
  <cols>
    <col min="1" max="1" width="9.08984375" customWidth="1"/>
    <col min="2" max="2" width="1.7265625" customWidth="1"/>
    <col min="3" max="3" width="20.81640625" customWidth="1"/>
    <col min="4" max="4" width="17" customWidth="1"/>
    <col min="5" max="5" width="21.08984375" customWidth="1"/>
    <col min="6" max="6" width="17" customWidth="1"/>
    <col min="7" max="7" width="21.08984375" customWidth="1"/>
    <col min="8" max="8" width="15.7265625" customWidth="1"/>
    <col min="9" max="9" width="10.26953125" customWidth="1"/>
    <col min="10" max="10" width="13.26953125" customWidth="1"/>
    <col min="11" max="11" width="10.26953125" customWidth="1"/>
    <col min="14" max="15" width="9.08984375" customWidth="1"/>
  </cols>
  <sheetData>
    <row r="1" spans="1:33" ht="50.15" customHeight="1" x14ac:dyDescent="0.35">
      <c r="A1" s="25"/>
      <c r="B1" s="26"/>
      <c r="C1" s="26"/>
      <c r="D1" s="26"/>
      <c r="E1" s="26"/>
      <c r="F1" s="26"/>
      <c r="G1" s="27"/>
      <c r="H1" s="27"/>
      <c r="I1" s="27"/>
      <c r="J1" s="26"/>
      <c r="K1" s="26"/>
      <c r="L1" s="26"/>
      <c r="M1" s="26"/>
      <c r="N1" s="26"/>
      <c r="O1" s="1"/>
      <c r="P1" s="1"/>
      <c r="Q1" s="1"/>
      <c r="R1" s="1"/>
      <c r="S1" s="1"/>
      <c r="T1" s="1"/>
      <c r="U1" s="1"/>
      <c r="V1" s="1"/>
      <c r="W1" s="1"/>
      <c r="X1" s="1"/>
      <c r="Y1" s="1"/>
      <c r="Z1" s="1"/>
      <c r="AA1" s="1"/>
      <c r="AB1" s="1"/>
      <c r="AC1" s="1"/>
      <c r="AD1" s="1"/>
      <c r="AE1" s="1"/>
      <c r="AF1" s="1"/>
      <c r="AG1" s="1"/>
    </row>
    <row r="2" spans="1:33" ht="15" customHeight="1" x14ac:dyDescent="0.35">
      <c r="A2" s="28"/>
      <c r="B2" s="28"/>
      <c r="C2" s="28"/>
      <c r="D2" s="29"/>
      <c r="E2" s="29"/>
      <c r="F2" s="29"/>
      <c r="G2" s="30"/>
      <c r="H2" s="31"/>
      <c r="I2" s="31"/>
      <c r="J2" s="31"/>
      <c r="K2" s="31"/>
      <c r="L2" s="31"/>
      <c r="M2" s="28"/>
      <c r="N2" s="32"/>
      <c r="O2" s="1"/>
      <c r="P2" s="1"/>
      <c r="Q2" s="1"/>
      <c r="R2" s="1"/>
      <c r="S2" s="1"/>
      <c r="T2" s="1"/>
      <c r="U2" s="1"/>
      <c r="V2" s="1"/>
      <c r="W2" s="1"/>
      <c r="X2" s="1"/>
      <c r="Y2" s="1"/>
      <c r="Z2" s="1"/>
      <c r="AA2" s="1"/>
      <c r="AB2" s="1"/>
      <c r="AC2" s="1"/>
      <c r="AD2" s="1"/>
      <c r="AE2" s="1"/>
      <c r="AF2" s="1"/>
      <c r="AG2" s="1"/>
    </row>
    <row r="3" spans="1:33" ht="15" customHeight="1" x14ac:dyDescent="0.35">
      <c r="A3" s="28" t="s">
        <v>12</v>
      </c>
      <c r="B3" s="33" t="s">
        <v>13</v>
      </c>
      <c r="C3" s="34"/>
      <c r="D3" s="35"/>
      <c r="E3" s="36"/>
      <c r="F3" s="36"/>
      <c r="G3" s="37"/>
      <c r="H3" s="37"/>
      <c r="I3" s="37"/>
      <c r="J3" s="37"/>
      <c r="K3" s="37"/>
      <c r="L3" s="37"/>
      <c r="M3" s="37"/>
      <c r="N3" s="1"/>
      <c r="O3" s="1"/>
      <c r="P3" s="1"/>
      <c r="Q3" s="1"/>
      <c r="R3" s="1"/>
      <c r="S3" s="1"/>
      <c r="T3" s="1"/>
      <c r="U3" s="1"/>
      <c r="V3" s="1"/>
      <c r="W3" s="1"/>
      <c r="X3" s="1"/>
      <c r="Y3" s="1"/>
      <c r="Z3" s="1"/>
      <c r="AA3" s="1"/>
      <c r="AB3" s="25"/>
      <c r="AC3" s="25"/>
      <c r="AD3" s="25"/>
      <c r="AE3" s="25"/>
      <c r="AF3" s="1"/>
      <c r="AG3" s="1"/>
    </row>
    <row r="4" spans="1:33" ht="15" customHeight="1" x14ac:dyDescent="0.35">
      <c r="A4" s="38"/>
      <c r="B4" s="1"/>
      <c r="C4" s="1"/>
      <c r="D4" s="1"/>
      <c r="E4" s="1"/>
      <c r="F4" s="1"/>
      <c r="G4" s="1"/>
      <c r="H4" s="1"/>
      <c r="I4" s="1"/>
      <c r="J4" s="1"/>
      <c r="K4" s="1"/>
      <c r="L4" s="1"/>
      <c r="M4" s="1"/>
      <c r="N4" s="1"/>
      <c r="O4" s="1"/>
      <c r="P4" s="1"/>
      <c r="Q4" s="1"/>
      <c r="R4" s="1"/>
      <c r="S4" s="1"/>
      <c r="T4" s="1"/>
      <c r="U4" s="1"/>
      <c r="V4" s="1"/>
      <c r="W4" s="1"/>
      <c r="X4" s="1"/>
      <c r="Y4" s="1"/>
      <c r="Z4" s="1"/>
      <c r="AA4" s="1"/>
      <c r="AB4" s="1"/>
      <c r="AC4" s="39"/>
      <c r="AD4" s="39"/>
      <c r="AE4" s="39"/>
      <c r="AF4" s="1"/>
      <c r="AG4" s="1"/>
    </row>
    <row r="5" spans="1:33" ht="15" customHeight="1" x14ac:dyDescent="0.35">
      <c r="A5" s="1"/>
      <c r="B5" s="12" t="s">
        <v>14</v>
      </c>
      <c r="C5" s="12"/>
      <c r="D5" s="12"/>
      <c r="E5" s="12"/>
      <c r="F5" s="12"/>
      <c r="G5" s="12"/>
      <c r="H5" s="12"/>
      <c r="I5" s="12"/>
      <c r="J5" s="12"/>
      <c r="K5" s="12"/>
      <c r="L5" s="12"/>
      <c r="M5" s="12"/>
      <c r="N5" s="12"/>
      <c r="O5" s="12"/>
      <c r="P5" s="12"/>
      <c r="Q5" s="12"/>
      <c r="R5" s="12"/>
      <c r="S5" s="12"/>
      <c r="T5" s="1"/>
      <c r="U5" s="1"/>
      <c r="V5" s="1"/>
      <c r="W5" s="1"/>
      <c r="X5" s="1"/>
      <c r="Y5" s="1"/>
      <c r="Z5" s="1"/>
      <c r="AA5" s="1"/>
      <c r="AB5" s="12"/>
      <c r="AC5" s="39"/>
      <c r="AD5" s="39"/>
      <c r="AE5" s="39"/>
      <c r="AF5" s="12"/>
      <c r="AG5" s="12"/>
    </row>
    <row r="6" spans="1:33" ht="15" customHeight="1" x14ac:dyDescent="0.35">
      <c r="A6" s="28"/>
      <c r="B6" s="28"/>
      <c r="C6" s="28"/>
      <c r="D6" s="29"/>
      <c r="E6" s="29"/>
      <c r="F6" s="29"/>
      <c r="G6" s="30"/>
      <c r="H6" s="31"/>
      <c r="I6" s="31"/>
      <c r="J6" s="31"/>
      <c r="K6" s="31"/>
      <c r="L6" s="31"/>
      <c r="M6" s="28"/>
      <c r="N6" s="32"/>
      <c r="O6" s="1"/>
      <c r="P6" s="1"/>
      <c r="Q6" s="1"/>
      <c r="R6" s="1"/>
      <c r="S6" s="1"/>
      <c r="T6" s="1"/>
      <c r="U6" s="1"/>
      <c r="V6" s="1"/>
      <c r="W6" s="39"/>
      <c r="X6" s="39"/>
      <c r="Y6" s="39"/>
      <c r="Z6" s="1"/>
      <c r="AA6" s="1"/>
      <c r="AB6" s="1"/>
      <c r="AC6" s="39"/>
      <c r="AD6" s="39"/>
      <c r="AE6" s="39"/>
      <c r="AF6" s="1"/>
      <c r="AG6" s="1"/>
    </row>
    <row r="7" spans="1:33" ht="15" customHeight="1" x14ac:dyDescent="0.35">
      <c r="A7" s="28" t="s">
        <v>12</v>
      </c>
      <c r="B7" s="33" t="s">
        <v>15</v>
      </c>
      <c r="C7" s="34"/>
      <c r="D7" s="35"/>
      <c r="E7" s="36"/>
      <c r="F7" s="36"/>
      <c r="G7" s="37"/>
      <c r="H7" s="40" t="s">
        <v>16</v>
      </c>
      <c r="I7" s="37"/>
      <c r="J7" s="37"/>
      <c r="K7" s="37"/>
      <c r="L7" s="37"/>
      <c r="M7" s="37"/>
      <c r="N7" s="1"/>
      <c r="O7" s="1"/>
      <c r="P7" s="1"/>
      <c r="Q7" s="1"/>
      <c r="R7" s="1"/>
      <c r="S7" s="1"/>
      <c r="T7" s="1"/>
      <c r="U7" s="1"/>
      <c r="V7" s="1"/>
      <c r="W7" s="39"/>
      <c r="X7" s="39"/>
      <c r="Y7" s="39"/>
      <c r="Z7" s="1"/>
      <c r="AA7" s="1"/>
      <c r="AB7" s="1"/>
      <c r="AC7" s="39"/>
      <c r="AD7" s="39"/>
      <c r="AE7" s="39"/>
      <c r="AF7" s="1"/>
      <c r="AG7" s="1"/>
    </row>
    <row r="8" spans="1:33" ht="15" customHeight="1" x14ac:dyDescent="0.35">
      <c r="A8" s="1"/>
      <c r="B8" s="1"/>
      <c r="C8" s="1"/>
      <c r="D8" s="1"/>
      <c r="E8" s="1"/>
      <c r="F8" s="1"/>
      <c r="G8" s="1"/>
      <c r="H8" s="1"/>
      <c r="I8" s="1"/>
      <c r="J8" s="1"/>
      <c r="K8" s="1"/>
      <c r="L8" s="1"/>
      <c r="M8" s="1"/>
      <c r="N8" s="1"/>
      <c r="O8" s="1"/>
      <c r="P8" s="1"/>
      <c r="Q8" s="1"/>
      <c r="R8" s="1"/>
      <c r="S8" s="1"/>
      <c r="T8" s="1"/>
      <c r="U8" s="1"/>
      <c r="V8" s="1"/>
      <c r="W8" s="1"/>
      <c r="X8" s="1"/>
      <c r="Y8" s="1"/>
      <c r="Z8" s="1"/>
      <c r="AA8" s="1"/>
      <c r="AB8" s="1"/>
      <c r="AC8" s="39"/>
      <c r="AD8" s="39"/>
      <c r="AE8" s="39"/>
      <c r="AF8" s="1"/>
      <c r="AG8" s="1"/>
    </row>
    <row r="9" spans="1:33" ht="15" customHeight="1" x14ac:dyDescent="0.35">
      <c r="A9" s="1"/>
      <c r="B9" s="12" t="s">
        <v>17</v>
      </c>
      <c r="C9" s="1"/>
      <c r="D9" s="41">
        <v>25000</v>
      </c>
      <c r="E9" s="1"/>
      <c r="F9" s="12" t="s">
        <v>18</v>
      </c>
      <c r="G9" s="1"/>
      <c r="H9" s="1"/>
      <c r="I9" s="1" t="s">
        <v>19</v>
      </c>
      <c r="J9" s="42">
        <f>SUM(E14:E21)</f>
        <v>25000</v>
      </c>
      <c r="K9" s="1"/>
      <c r="L9" s="1"/>
      <c r="M9" s="1"/>
      <c r="N9" s="1"/>
      <c r="O9" s="1"/>
      <c r="P9" s="1"/>
      <c r="Q9" s="1"/>
      <c r="R9" s="1"/>
      <c r="S9" s="1"/>
      <c r="T9" s="1"/>
      <c r="U9" s="1"/>
      <c r="V9" s="1"/>
      <c r="W9" s="1"/>
      <c r="X9" s="1"/>
      <c r="Y9" s="1"/>
      <c r="Z9" s="1"/>
      <c r="AA9" s="1"/>
      <c r="AB9" s="1"/>
      <c r="AC9" s="39"/>
      <c r="AD9" s="39"/>
      <c r="AE9" s="39"/>
      <c r="AF9" s="1"/>
      <c r="AG9" s="1"/>
    </row>
    <row r="10" spans="1:33" ht="15" customHeight="1" x14ac:dyDescent="0.35">
      <c r="A10" s="1"/>
      <c r="B10" s="12" t="s">
        <v>20</v>
      </c>
      <c r="C10" s="1"/>
      <c r="D10" s="41">
        <v>0</v>
      </c>
      <c r="E10" s="1"/>
      <c r="F10" s="1"/>
      <c r="G10" s="1"/>
      <c r="H10" s="1"/>
      <c r="I10" s="1" t="s">
        <v>21</v>
      </c>
      <c r="J10" s="42">
        <f>D9-D10</f>
        <v>25000</v>
      </c>
      <c r="K10" s="1"/>
      <c r="L10" s="1"/>
      <c r="M10" s="1"/>
      <c r="N10" s="1"/>
      <c r="O10" s="1"/>
      <c r="P10" s="1"/>
      <c r="Q10" s="1"/>
      <c r="R10" s="1"/>
      <c r="S10" s="1"/>
      <c r="T10" s="1"/>
      <c r="U10" s="1"/>
      <c r="V10" s="1"/>
      <c r="W10" s="1"/>
      <c r="X10" s="1"/>
      <c r="Y10" s="1"/>
      <c r="Z10" s="1"/>
      <c r="AA10" s="1"/>
      <c r="AB10" s="1"/>
      <c r="AC10" s="39"/>
      <c r="AD10" s="39"/>
      <c r="AE10" s="39"/>
      <c r="AF10" s="1"/>
      <c r="AG10" s="1"/>
    </row>
    <row r="11" spans="1:33" ht="15" customHeight="1" x14ac:dyDescent="0.35">
      <c r="A11" s="1"/>
      <c r="B11" s="12" t="s">
        <v>22</v>
      </c>
      <c r="C11" s="1"/>
      <c r="D11" s="41">
        <v>8</v>
      </c>
      <c r="E11" s="1"/>
      <c r="F11" s="1"/>
      <c r="G11" s="1"/>
      <c r="H11" s="1"/>
      <c r="I11" s="1" t="s">
        <v>23</v>
      </c>
      <c r="J11" s="42" t="str">
        <f>IF(ROUND(J9-J10,2)=0,"Balanced","Off by "&amp;TEXT(J9-J10,"#,##0"))</f>
        <v>Balanced</v>
      </c>
      <c r="K11" s="1"/>
      <c r="L11" s="1"/>
      <c r="M11" s="1"/>
      <c r="N11" s="1"/>
      <c r="O11" s="1"/>
      <c r="P11" s="1"/>
      <c r="Q11" s="1"/>
      <c r="R11" s="1"/>
      <c r="S11" s="1"/>
      <c r="T11" s="1"/>
      <c r="U11" s="1"/>
      <c r="V11" s="1"/>
      <c r="W11" s="1"/>
      <c r="X11" s="1"/>
      <c r="Y11" s="1"/>
      <c r="Z11" s="1"/>
      <c r="AA11" s="1"/>
      <c r="AB11" s="1"/>
      <c r="AC11" s="39"/>
      <c r="AD11" s="39"/>
      <c r="AE11" s="39"/>
      <c r="AF11" s="1"/>
      <c r="AG11" s="1"/>
    </row>
    <row r="12" spans="1:33" ht="15" customHeight="1" x14ac:dyDescent="0.35">
      <c r="A12" s="38"/>
      <c r="B12" s="12" t="s">
        <v>24</v>
      </c>
      <c r="C12" s="1"/>
      <c r="D12" s="41">
        <v>6</v>
      </c>
      <c r="E12" s="1"/>
      <c r="F12" s="1"/>
      <c r="G12" s="1"/>
      <c r="H12" s="1"/>
      <c r="I12" s="1"/>
      <c r="J12" s="1"/>
      <c r="K12" s="1"/>
      <c r="L12" s="1"/>
      <c r="M12" s="1"/>
      <c r="N12" s="1"/>
      <c r="O12" s="1"/>
      <c r="P12" s="1"/>
      <c r="Q12" s="1"/>
      <c r="R12" s="1"/>
      <c r="S12" s="1"/>
      <c r="T12" s="1"/>
      <c r="U12" s="1"/>
      <c r="V12" s="1"/>
      <c r="W12" s="39"/>
      <c r="X12" s="39"/>
      <c r="Y12" s="39"/>
      <c r="Z12" s="1"/>
      <c r="AA12" s="1"/>
      <c r="AB12" s="25"/>
      <c r="AC12" s="25"/>
      <c r="AD12" s="25"/>
      <c r="AE12" s="25"/>
      <c r="AF12" s="25"/>
      <c r="AG12" s="25"/>
    </row>
    <row r="13" spans="1:33" ht="15" customHeight="1" x14ac:dyDescent="0.35">
      <c r="A13" s="38"/>
      <c r="B13" s="43" t="s">
        <v>25</v>
      </c>
      <c r="C13" s="1"/>
      <c r="D13" s="44" t="s">
        <v>26</v>
      </c>
      <c r="E13" s="45" t="s">
        <v>27</v>
      </c>
      <c r="F13" s="45" t="s">
        <v>28</v>
      </c>
      <c r="G13" s="1"/>
      <c r="H13" s="1"/>
      <c r="I13" s="1"/>
      <c r="J13" s="1"/>
      <c r="K13" s="1"/>
      <c r="L13" s="1"/>
      <c r="M13" s="1"/>
      <c r="N13" s="1"/>
      <c r="O13" s="1"/>
      <c r="P13" s="1"/>
      <c r="Q13" s="1"/>
      <c r="R13" s="1"/>
      <c r="S13" s="1"/>
      <c r="T13" s="1"/>
      <c r="U13" s="1"/>
      <c r="V13" s="1"/>
      <c r="W13" s="39"/>
      <c r="X13" s="39"/>
      <c r="Y13" s="39"/>
      <c r="Z13" s="1"/>
      <c r="AA13" s="1"/>
      <c r="AB13" s="25"/>
      <c r="AC13" s="25"/>
      <c r="AD13" s="25"/>
      <c r="AE13" s="25"/>
      <c r="AF13" s="25"/>
      <c r="AG13" s="25"/>
    </row>
    <row r="14" spans="1:33" ht="15" customHeight="1" x14ac:dyDescent="0.35">
      <c r="A14" s="38"/>
      <c r="B14" s="42">
        <v>1</v>
      </c>
      <c r="C14" s="1"/>
      <c r="D14" s="46">
        <f>(D9-D10)</f>
        <v>25000</v>
      </c>
      <c r="E14" s="46">
        <f>$D$14/$D$11*($D$12/12)</f>
        <v>1562.5</v>
      </c>
      <c r="F14" s="47">
        <f t="shared" ref="F14:F21" si="0">+D14-E14</f>
        <v>23437.5</v>
      </c>
      <c r="G14" s="1"/>
      <c r="H14" s="1" t="s">
        <v>29</v>
      </c>
      <c r="I14" s="1"/>
      <c r="J14" s="1"/>
      <c r="K14" s="1"/>
      <c r="L14" s="1"/>
      <c r="M14" s="1"/>
      <c r="N14" s="1"/>
      <c r="O14" s="1"/>
      <c r="P14" s="1"/>
      <c r="Q14" s="1"/>
      <c r="R14" s="1"/>
      <c r="S14" s="1"/>
      <c r="T14" s="1"/>
      <c r="U14" s="1"/>
      <c r="V14" s="1"/>
      <c r="W14" s="39"/>
      <c r="X14" s="39"/>
      <c r="Y14" s="39"/>
      <c r="Z14" s="1"/>
      <c r="AA14" s="1"/>
      <c r="AB14" s="25"/>
      <c r="AC14" s="1"/>
      <c r="AD14" s="1"/>
      <c r="AE14" s="25"/>
      <c r="AF14" s="25"/>
      <c r="AG14" s="25"/>
    </row>
    <row r="15" spans="1:33" ht="15" customHeight="1" x14ac:dyDescent="0.35">
      <c r="A15" s="38"/>
      <c r="B15" s="42">
        <v>2</v>
      </c>
      <c r="C15" s="1"/>
      <c r="D15" s="46">
        <f t="shared" ref="D15:D21" si="1">+F14</f>
        <v>23437.5</v>
      </c>
      <c r="E15" s="46">
        <f t="shared" ref="E15:E20" si="2">$D$14/$D$11</f>
        <v>3125</v>
      </c>
      <c r="F15" s="47">
        <f t="shared" si="0"/>
        <v>20312.5</v>
      </c>
      <c r="G15" s="1"/>
      <c r="H15" s="1"/>
      <c r="I15" s="1"/>
      <c r="J15" s="1"/>
      <c r="K15" s="1"/>
      <c r="L15" s="1"/>
      <c r="M15" s="1"/>
      <c r="N15" s="1"/>
      <c r="O15" s="1"/>
      <c r="P15" s="1"/>
      <c r="Q15" s="1"/>
      <c r="R15" s="1"/>
      <c r="S15" s="1"/>
      <c r="T15" s="1"/>
      <c r="U15" s="1"/>
      <c r="V15" s="1"/>
      <c r="W15" s="39"/>
      <c r="X15" s="39"/>
      <c r="Y15" s="39"/>
      <c r="Z15" s="1"/>
      <c r="AA15" s="1"/>
      <c r="AB15" s="1"/>
      <c r="AC15" s="1"/>
      <c r="AD15" s="48"/>
      <c r="AE15" s="39"/>
      <c r="AF15" s="39"/>
      <c r="AG15" s="39"/>
    </row>
    <row r="16" spans="1:33" ht="15" customHeight="1" x14ac:dyDescent="0.35">
      <c r="A16" s="38"/>
      <c r="B16" s="42">
        <v>3</v>
      </c>
      <c r="C16" s="1"/>
      <c r="D16" s="46">
        <f t="shared" si="1"/>
        <v>20312.5</v>
      </c>
      <c r="E16" s="46">
        <f t="shared" si="2"/>
        <v>3125</v>
      </c>
      <c r="F16" s="47">
        <f t="shared" si="0"/>
        <v>17187.5</v>
      </c>
      <c r="G16" s="1"/>
      <c r="H16" s="1"/>
      <c r="I16" s="1"/>
      <c r="J16" s="1"/>
      <c r="K16" s="1"/>
      <c r="L16" s="1"/>
      <c r="M16" s="1"/>
      <c r="N16" s="1"/>
      <c r="O16" s="1"/>
      <c r="P16" s="1"/>
      <c r="Q16" s="1"/>
      <c r="R16" s="1"/>
      <c r="S16" s="1"/>
      <c r="T16" s="1"/>
      <c r="U16" s="1"/>
      <c r="V16" s="1"/>
      <c r="W16" s="39"/>
      <c r="X16" s="39"/>
      <c r="Y16" s="39"/>
      <c r="Z16" s="1"/>
      <c r="AA16" s="1"/>
      <c r="AB16" s="1"/>
      <c r="AC16" s="1"/>
      <c r="AD16" s="48"/>
      <c r="AE16" s="39"/>
      <c r="AF16" s="39"/>
      <c r="AG16" s="39"/>
    </row>
    <row r="17" spans="1:33" ht="15" customHeight="1" x14ac:dyDescent="0.35">
      <c r="A17" s="38"/>
      <c r="B17" s="42">
        <v>4</v>
      </c>
      <c r="C17" s="1"/>
      <c r="D17" s="46">
        <f t="shared" si="1"/>
        <v>17187.5</v>
      </c>
      <c r="E17" s="46">
        <f t="shared" si="2"/>
        <v>3125</v>
      </c>
      <c r="F17" s="47">
        <f t="shared" si="0"/>
        <v>14062.5</v>
      </c>
      <c r="G17" s="1"/>
      <c r="H17" s="1"/>
      <c r="I17" s="1"/>
      <c r="J17" s="1"/>
      <c r="K17" s="1"/>
      <c r="L17" s="1"/>
      <c r="M17" s="1"/>
      <c r="N17" s="1"/>
      <c r="O17" s="1"/>
      <c r="P17" s="1"/>
      <c r="Q17" s="1"/>
      <c r="R17" s="1"/>
      <c r="S17" s="1"/>
      <c r="T17" s="1"/>
      <c r="U17" s="1"/>
      <c r="V17" s="1"/>
      <c r="W17" s="39"/>
      <c r="X17" s="39"/>
      <c r="Y17" s="39"/>
      <c r="Z17" s="1"/>
      <c r="AA17" s="1"/>
      <c r="AB17" s="1"/>
      <c r="AC17" s="1"/>
      <c r="AD17" s="48"/>
      <c r="AE17" s="39"/>
      <c r="AF17" s="39"/>
      <c r="AG17" s="39"/>
    </row>
    <row r="18" spans="1:33" ht="15" customHeight="1" x14ac:dyDescent="0.35">
      <c r="A18" s="38"/>
      <c r="B18" s="42">
        <v>5</v>
      </c>
      <c r="C18" s="1"/>
      <c r="D18" s="46">
        <f t="shared" si="1"/>
        <v>14062.5</v>
      </c>
      <c r="E18" s="46">
        <f t="shared" si="2"/>
        <v>3125</v>
      </c>
      <c r="F18" s="47">
        <f t="shared" si="0"/>
        <v>10937.5</v>
      </c>
      <c r="G18" s="1"/>
      <c r="H18" s="1"/>
      <c r="I18" s="1"/>
      <c r="J18" s="1"/>
      <c r="K18" s="1"/>
      <c r="L18" s="1"/>
      <c r="M18" s="1"/>
      <c r="N18" s="1"/>
      <c r="O18" s="1"/>
      <c r="P18" s="1"/>
      <c r="Q18" s="1"/>
      <c r="R18" s="1"/>
      <c r="S18" s="1"/>
      <c r="T18" s="1"/>
      <c r="U18" s="1"/>
      <c r="V18" s="1"/>
      <c r="W18" s="1"/>
      <c r="X18" s="1"/>
      <c r="Y18" s="1"/>
      <c r="Z18" s="1"/>
      <c r="AA18" s="1"/>
      <c r="AB18" s="1"/>
      <c r="AC18" s="25"/>
      <c r="AD18" s="48"/>
      <c r="AE18" s="39"/>
      <c r="AF18" s="39"/>
      <c r="AG18" s="39"/>
    </row>
    <row r="19" spans="1:33" ht="15" customHeight="1" x14ac:dyDescent="0.35">
      <c r="A19" s="38"/>
      <c r="B19" s="42">
        <v>6</v>
      </c>
      <c r="C19" s="1"/>
      <c r="D19" s="46">
        <f t="shared" si="1"/>
        <v>10937.5</v>
      </c>
      <c r="E19" s="46">
        <f t="shared" si="2"/>
        <v>3125</v>
      </c>
      <c r="F19" s="47">
        <f t="shared" si="0"/>
        <v>7812.5</v>
      </c>
      <c r="G19" s="1"/>
      <c r="H19" s="1"/>
      <c r="I19" s="1"/>
      <c r="J19" s="1"/>
      <c r="K19" s="1"/>
      <c r="L19" s="1"/>
      <c r="M19" s="1"/>
      <c r="N19" s="1"/>
      <c r="O19" s="1"/>
      <c r="P19" s="1"/>
      <c r="Q19" s="1"/>
      <c r="R19" s="1"/>
      <c r="S19" s="1"/>
      <c r="T19" s="1"/>
      <c r="U19" s="1"/>
      <c r="V19" s="1"/>
      <c r="W19" s="1"/>
      <c r="X19" s="1"/>
      <c r="Y19" s="1"/>
      <c r="Z19" s="1"/>
      <c r="AA19" s="1"/>
      <c r="AB19" s="1"/>
      <c r="AC19" s="1"/>
      <c r="AD19" s="48"/>
      <c r="AE19" s="39"/>
      <c r="AF19" s="39"/>
      <c r="AG19" s="39"/>
    </row>
    <row r="20" spans="1:33" ht="15" customHeight="1" x14ac:dyDescent="0.35">
      <c r="A20" s="38"/>
      <c r="B20" s="42">
        <v>7</v>
      </c>
      <c r="C20" s="1"/>
      <c r="D20" s="46">
        <f t="shared" si="1"/>
        <v>7812.5</v>
      </c>
      <c r="E20" s="46">
        <f t="shared" si="2"/>
        <v>3125</v>
      </c>
      <c r="F20" s="47">
        <f t="shared" si="0"/>
        <v>4687.5</v>
      </c>
      <c r="G20" s="1"/>
      <c r="H20" s="1"/>
      <c r="I20" s="1"/>
      <c r="J20" s="1"/>
      <c r="K20" s="1"/>
      <c r="L20" s="1"/>
      <c r="M20" s="1"/>
      <c r="N20" s="1"/>
      <c r="O20" s="1"/>
      <c r="P20" s="1"/>
      <c r="Q20" s="1"/>
      <c r="R20" s="1"/>
      <c r="S20" s="1"/>
      <c r="T20" s="1"/>
      <c r="U20" s="1"/>
      <c r="V20" s="1"/>
      <c r="W20" s="1"/>
      <c r="X20" s="1"/>
      <c r="Y20" s="1"/>
      <c r="Z20" s="1"/>
      <c r="AA20" s="1"/>
      <c r="AB20" s="1"/>
      <c r="AC20" s="1"/>
      <c r="AD20" s="48"/>
      <c r="AE20" s="39"/>
      <c r="AF20" s="39"/>
      <c r="AG20" s="39"/>
    </row>
    <row r="21" spans="1:33" ht="15" customHeight="1" x14ac:dyDescent="0.35">
      <c r="A21" s="38"/>
      <c r="B21" s="42">
        <v>8</v>
      </c>
      <c r="C21" s="1"/>
      <c r="D21" s="46">
        <f t="shared" si="1"/>
        <v>4687.5</v>
      </c>
      <c r="E21" s="46">
        <f>D21-$D$10</f>
        <v>4687.5</v>
      </c>
      <c r="F21" s="47">
        <f t="shared" si="0"/>
        <v>0</v>
      </c>
      <c r="G21" s="1"/>
      <c r="H21" s="1" t="s">
        <v>30</v>
      </c>
      <c r="I21" s="1"/>
      <c r="J21" s="1"/>
      <c r="K21" s="1"/>
      <c r="L21" s="1"/>
      <c r="M21" s="1"/>
      <c r="N21" s="1"/>
      <c r="O21" s="1"/>
      <c r="P21" s="1"/>
      <c r="Q21" s="1"/>
      <c r="R21" s="1"/>
      <c r="S21" s="1"/>
      <c r="T21" s="1"/>
      <c r="U21" s="1"/>
      <c r="V21" s="1"/>
      <c r="W21" s="1"/>
      <c r="X21" s="1"/>
      <c r="Y21" s="1"/>
      <c r="Z21" s="1"/>
      <c r="AA21" s="1"/>
      <c r="AB21" s="1"/>
      <c r="AC21" s="1"/>
      <c r="AD21" s="48"/>
      <c r="AE21" s="39"/>
      <c r="AF21" s="39"/>
      <c r="AG21" s="39"/>
    </row>
    <row r="22" spans="1:33" ht="15" customHeight="1" x14ac:dyDescent="0.35">
      <c r="A22" s="1"/>
      <c r="B22" s="49"/>
      <c r="C22" s="49"/>
      <c r="D22" s="49"/>
      <c r="E22" s="49"/>
      <c r="F22" s="49"/>
      <c r="G22" s="49"/>
      <c r="H22" s="49"/>
      <c r="I22" s="49"/>
      <c r="J22" s="49"/>
      <c r="K22" s="49"/>
      <c r="L22" s="49"/>
      <c r="M22" s="49"/>
      <c r="N22" s="1"/>
      <c r="O22" s="1"/>
      <c r="P22" s="1"/>
      <c r="Q22" s="1"/>
      <c r="R22" s="1"/>
      <c r="S22" s="1"/>
      <c r="T22" s="1"/>
      <c r="U22" s="1"/>
      <c r="V22" s="1"/>
      <c r="W22" s="1"/>
      <c r="X22" s="1"/>
      <c r="Y22" s="1"/>
      <c r="Z22" s="1"/>
      <c r="AA22" s="1"/>
      <c r="AB22" s="1"/>
      <c r="AC22" s="1"/>
      <c r="AD22" s="1"/>
      <c r="AE22" s="1"/>
      <c r="AF22" s="1"/>
      <c r="AG22" s="1"/>
    </row>
    <row r="23" spans="1:33" ht="15" customHeight="1" x14ac:dyDescent="0.35">
      <c r="A23" s="1"/>
      <c r="B23" s="1"/>
      <c r="C23" s="1"/>
      <c r="D23" s="1"/>
      <c r="E23" s="1"/>
      <c r="F23" s="1"/>
      <c r="G23" s="1"/>
      <c r="H23" s="1"/>
      <c r="I23" s="1"/>
      <c r="J23" s="1"/>
      <c r="K23" s="1"/>
      <c r="L23" s="1"/>
      <c r="M23" s="1"/>
      <c r="N23" s="50"/>
      <c r="O23" s="1"/>
      <c r="P23" s="1"/>
      <c r="Q23" s="1"/>
      <c r="R23" s="1"/>
      <c r="S23" s="1"/>
      <c r="T23" s="1"/>
      <c r="U23" s="1"/>
      <c r="V23" s="1"/>
      <c r="W23" s="1"/>
      <c r="X23" s="1"/>
      <c r="Y23" s="1"/>
      <c r="Z23" s="1"/>
      <c r="AA23" s="1"/>
      <c r="AB23" s="1"/>
      <c r="AC23" s="1"/>
      <c r="AD23" s="1"/>
      <c r="AE23" s="1"/>
      <c r="AF23" s="1"/>
      <c r="AG23" s="1"/>
    </row>
    <row r="24" spans="1:33" ht="15" customHeight="1" x14ac:dyDescent="0.35">
      <c r="A24" s="25" t="s">
        <v>12</v>
      </c>
      <c r="B24" s="33" t="s">
        <v>31</v>
      </c>
      <c r="C24" s="34"/>
      <c r="D24" s="35"/>
      <c r="E24" s="36"/>
      <c r="F24" s="36"/>
      <c r="G24" s="37"/>
      <c r="H24" s="37"/>
      <c r="I24" s="37"/>
      <c r="J24" s="37"/>
      <c r="K24" s="37"/>
      <c r="L24" s="37"/>
      <c r="M24" s="37"/>
      <c r="N24" s="32"/>
      <c r="O24" s="1"/>
      <c r="P24" s="1"/>
      <c r="Q24" s="1"/>
      <c r="R24" s="1"/>
      <c r="S24" s="1"/>
      <c r="T24" s="1"/>
      <c r="U24" s="1"/>
      <c r="V24" s="1"/>
      <c r="W24" s="1"/>
      <c r="X24" s="1"/>
      <c r="Y24" s="1"/>
      <c r="Z24" s="1"/>
      <c r="AA24" s="1"/>
      <c r="AB24" s="1"/>
      <c r="AC24" s="1"/>
      <c r="AD24" s="1"/>
      <c r="AE24" s="1"/>
      <c r="AF24" s="1"/>
      <c r="AG24" s="1"/>
    </row>
    <row r="25" spans="1:33" ht="15" customHeight="1" x14ac:dyDescent="0.35">
      <c r="A25" s="25"/>
      <c r="B25" s="51"/>
      <c r="C25" s="51"/>
      <c r="D25" s="52"/>
      <c r="E25" s="53"/>
      <c r="F25" s="53"/>
      <c r="G25" s="54"/>
      <c r="H25" s="54"/>
      <c r="I25" s="54"/>
      <c r="J25" s="54"/>
      <c r="K25" s="54"/>
      <c r="L25" s="54"/>
      <c r="M25" s="54"/>
      <c r="N25" s="1"/>
      <c r="O25" s="1"/>
      <c r="P25" s="1"/>
      <c r="Q25" s="1"/>
      <c r="R25" s="1"/>
      <c r="S25" s="1"/>
      <c r="T25" s="1"/>
      <c r="U25" s="1"/>
      <c r="V25" s="1"/>
      <c r="W25" s="1"/>
      <c r="X25" s="1"/>
      <c r="Y25" s="1"/>
      <c r="Z25" s="1"/>
      <c r="AA25" s="1"/>
      <c r="AB25" s="1"/>
      <c r="AC25" s="1"/>
      <c r="AD25" s="1"/>
      <c r="AE25" s="1"/>
      <c r="AF25" s="1"/>
      <c r="AG25" s="1"/>
    </row>
    <row r="26" spans="1:33" ht="15" customHeight="1" x14ac:dyDescent="0.35">
      <c r="A26" s="1"/>
      <c r="B26" s="12" t="s">
        <v>17</v>
      </c>
      <c r="C26" s="1"/>
      <c r="D26" s="41">
        <v>25000</v>
      </c>
      <c r="E26" s="1"/>
      <c r="F26" s="12" t="s">
        <v>32</v>
      </c>
      <c r="G26" s="1"/>
      <c r="H26" s="1"/>
      <c r="I26" s="1" t="s">
        <v>33</v>
      </c>
      <c r="J26" s="42">
        <f>SUM(E31:E38)</f>
        <v>22497.177124023438</v>
      </c>
      <c r="K26" s="1"/>
      <c r="L26" s="1"/>
      <c r="M26" s="1"/>
      <c r="N26" s="1"/>
      <c r="O26" s="1"/>
      <c r="P26" s="1"/>
      <c r="Q26" s="1"/>
      <c r="R26" s="1"/>
      <c r="S26" s="1"/>
      <c r="T26" s="1"/>
      <c r="U26" s="1"/>
      <c r="V26" s="1"/>
      <c r="W26" s="1"/>
      <c r="X26" s="1"/>
      <c r="Y26" s="1"/>
      <c r="Z26" s="1"/>
      <c r="AA26" s="1"/>
      <c r="AB26" s="1"/>
      <c r="AC26" s="1"/>
      <c r="AD26" s="1"/>
      <c r="AE26" s="1"/>
      <c r="AF26" s="1"/>
      <c r="AG26" s="1"/>
    </row>
    <row r="27" spans="1:33" ht="15" customHeight="1" x14ac:dyDescent="0.35">
      <c r="A27" s="1"/>
      <c r="B27" s="12" t="s">
        <v>20</v>
      </c>
      <c r="C27" s="1"/>
      <c r="D27" s="41">
        <v>0</v>
      </c>
      <c r="E27" s="1"/>
      <c r="F27" s="1"/>
      <c r="G27" s="1"/>
      <c r="H27" s="1"/>
      <c r="I27" s="55" t="s">
        <v>34</v>
      </c>
      <c r="J27" s="55" t="s">
        <v>35</v>
      </c>
      <c r="K27" s="1"/>
      <c r="L27" s="1"/>
      <c r="M27" s="1"/>
      <c r="N27" s="1"/>
      <c r="O27" s="1"/>
      <c r="P27" s="1"/>
      <c r="Q27" s="1"/>
      <c r="R27" s="1"/>
      <c r="S27" s="1"/>
      <c r="T27" s="1"/>
      <c r="U27" s="1"/>
      <c r="V27" s="1"/>
      <c r="W27" s="1"/>
      <c r="X27" s="1"/>
      <c r="Y27" s="1"/>
      <c r="Z27" s="1"/>
      <c r="AA27" s="1"/>
      <c r="AB27" s="1"/>
      <c r="AC27" s="1"/>
      <c r="AD27" s="1"/>
      <c r="AE27" s="1"/>
      <c r="AF27" s="1"/>
      <c r="AG27" s="1"/>
    </row>
    <row r="28" spans="1:33" ht="15" customHeight="1" x14ac:dyDescent="0.35">
      <c r="A28" s="1"/>
      <c r="B28" s="12" t="s">
        <v>22</v>
      </c>
      <c r="C28" s="1"/>
      <c r="D28" s="41">
        <v>8</v>
      </c>
      <c r="E28" s="1"/>
      <c r="F28" s="1"/>
      <c r="G28" s="1"/>
      <c r="H28" s="1"/>
      <c r="I28" s="1"/>
      <c r="J28" s="1"/>
      <c r="K28" s="1"/>
      <c r="L28" s="1"/>
      <c r="M28" s="1"/>
      <c r="N28" s="1"/>
      <c r="O28" s="1"/>
      <c r="P28" s="1"/>
      <c r="Q28" s="1"/>
      <c r="R28" s="1"/>
      <c r="S28" s="1"/>
      <c r="T28" s="1"/>
      <c r="U28" s="1"/>
      <c r="V28" s="1"/>
      <c r="W28" s="1"/>
      <c r="X28" s="1"/>
      <c r="Y28" s="1"/>
      <c r="Z28" s="1"/>
      <c r="AA28" s="1"/>
      <c r="AB28" s="1"/>
      <c r="AC28" s="1"/>
      <c r="AD28" s="1"/>
      <c r="AE28" s="1"/>
      <c r="AF28" s="1"/>
      <c r="AG28" s="1"/>
    </row>
    <row r="29" spans="1:33" ht="15" customHeight="1" x14ac:dyDescent="0.35">
      <c r="A29" s="1"/>
      <c r="B29" s="1"/>
      <c r="C29" s="1"/>
      <c r="D29" s="1"/>
      <c r="E29" s="45"/>
      <c r="F29" s="1"/>
      <c r="G29" s="1"/>
      <c r="H29" s="1"/>
      <c r="I29" s="1"/>
      <c r="J29" s="1"/>
      <c r="K29" s="1"/>
      <c r="L29" s="1"/>
      <c r="M29" s="1"/>
      <c r="N29" s="1"/>
      <c r="O29" s="1"/>
      <c r="P29" s="1"/>
      <c r="Q29" s="1"/>
      <c r="R29" s="1"/>
      <c r="S29" s="1"/>
      <c r="T29" s="1"/>
      <c r="U29" s="1"/>
      <c r="V29" s="1"/>
      <c r="W29" s="1"/>
      <c r="X29" s="1"/>
      <c r="Y29" s="1"/>
      <c r="Z29" s="1"/>
      <c r="AA29" s="1"/>
      <c r="AB29" s="1"/>
      <c r="AC29" s="1"/>
      <c r="AD29" s="1"/>
      <c r="AE29" s="1"/>
      <c r="AF29" s="1"/>
      <c r="AG29" s="1"/>
    </row>
    <row r="30" spans="1:33" ht="15" customHeight="1" x14ac:dyDescent="0.35">
      <c r="A30" s="1"/>
      <c r="B30" s="56" t="s">
        <v>25</v>
      </c>
      <c r="C30" s="1"/>
      <c r="D30" s="44" t="s">
        <v>26</v>
      </c>
      <c r="E30" s="45" t="s">
        <v>27</v>
      </c>
      <c r="F30" s="45" t="s">
        <v>28</v>
      </c>
      <c r="G30" s="1"/>
      <c r="H30" s="1"/>
      <c r="I30" s="1"/>
      <c r="J30" s="1"/>
      <c r="K30" s="57"/>
      <c r="L30" s="57"/>
      <c r="M30" s="57"/>
      <c r="N30" s="32"/>
      <c r="O30" s="1"/>
      <c r="P30" s="1"/>
      <c r="Q30" s="1"/>
      <c r="R30" s="1"/>
      <c r="S30" s="1"/>
      <c r="T30" s="1"/>
      <c r="U30" s="1"/>
      <c r="V30" s="1"/>
      <c r="W30" s="1"/>
      <c r="X30" s="1"/>
      <c r="Y30" s="1"/>
      <c r="Z30" s="1"/>
      <c r="AA30" s="1"/>
      <c r="AB30" s="1"/>
      <c r="AC30" s="1"/>
      <c r="AD30" s="1"/>
      <c r="AE30" s="1"/>
      <c r="AF30" s="1"/>
      <c r="AG30" s="1"/>
    </row>
    <row r="31" spans="1:33" ht="15" customHeight="1" x14ac:dyDescent="0.35">
      <c r="A31" s="1"/>
      <c r="B31" s="42">
        <v>1</v>
      </c>
      <c r="C31" s="1"/>
      <c r="D31" s="46">
        <f>(D26-D27)</f>
        <v>25000</v>
      </c>
      <c r="E31" s="46">
        <f t="shared" ref="E31:E38" si="3">1/$D$28*2*D31</f>
        <v>6250</v>
      </c>
      <c r="F31" s="47">
        <f t="shared" ref="F31:F38" si="4">+D31-E31</f>
        <v>18750</v>
      </c>
      <c r="G31" s="1"/>
      <c r="H31" s="1"/>
      <c r="I31" s="1"/>
      <c r="J31" s="1"/>
      <c r="K31" s="57"/>
      <c r="L31" s="57"/>
      <c r="M31" s="57"/>
      <c r="N31" s="32"/>
      <c r="O31" s="1"/>
      <c r="P31" s="1"/>
      <c r="Q31" s="1"/>
      <c r="R31" s="1"/>
      <c r="S31" s="1"/>
      <c r="T31" s="1"/>
      <c r="U31" s="1"/>
      <c r="V31" s="1"/>
      <c r="W31" s="1"/>
      <c r="X31" s="1"/>
      <c r="Y31" s="1"/>
      <c r="Z31" s="1"/>
      <c r="AA31" s="1"/>
      <c r="AB31" s="1"/>
      <c r="AC31" s="1"/>
      <c r="AD31" s="1"/>
      <c r="AE31" s="1"/>
      <c r="AF31" s="1"/>
      <c r="AG31" s="1"/>
    </row>
    <row r="32" spans="1:33" ht="15" customHeight="1" x14ac:dyDescent="0.35">
      <c r="A32" s="1"/>
      <c r="B32" s="42">
        <v>2</v>
      </c>
      <c r="C32" s="1"/>
      <c r="D32" s="46">
        <f t="shared" ref="D32:D38" si="5">+F31</f>
        <v>18750</v>
      </c>
      <c r="E32" s="46">
        <f t="shared" si="3"/>
        <v>4687.5</v>
      </c>
      <c r="F32" s="47">
        <f t="shared" si="4"/>
        <v>14062.5</v>
      </c>
      <c r="G32" s="1"/>
      <c r="H32" s="1"/>
      <c r="I32" s="1"/>
      <c r="J32" s="1"/>
      <c r="K32" s="12"/>
      <c r="L32" s="12"/>
      <c r="M32" s="12"/>
      <c r="N32" s="12"/>
      <c r="O32" s="12"/>
      <c r="P32" s="12"/>
      <c r="Q32" s="12"/>
      <c r="R32" s="12"/>
      <c r="S32" s="12"/>
      <c r="T32" s="1"/>
      <c r="U32" s="1"/>
      <c r="V32" s="1"/>
      <c r="W32" s="1"/>
      <c r="X32" s="1"/>
      <c r="Y32" s="1"/>
      <c r="Z32" s="1"/>
      <c r="AA32" s="1"/>
      <c r="AB32" s="1"/>
      <c r="AC32" s="1"/>
      <c r="AD32" s="1"/>
      <c r="AE32" s="1"/>
      <c r="AF32" s="1"/>
      <c r="AG32" s="1"/>
    </row>
    <row r="33" spans="1:33" ht="15" customHeight="1" x14ac:dyDescent="0.35">
      <c r="A33" s="1"/>
      <c r="B33" s="42">
        <v>3</v>
      </c>
      <c r="C33" s="1"/>
      <c r="D33" s="46">
        <f t="shared" si="5"/>
        <v>14062.5</v>
      </c>
      <c r="E33" s="46">
        <f t="shared" si="3"/>
        <v>3515.625</v>
      </c>
      <c r="F33" s="47">
        <f t="shared" si="4"/>
        <v>10546.875</v>
      </c>
      <c r="G33" s="1"/>
      <c r="H33" s="1"/>
      <c r="I33" s="1"/>
      <c r="J33" s="1"/>
      <c r="K33" s="12"/>
      <c r="L33" s="12"/>
      <c r="M33" s="12"/>
      <c r="N33" s="12"/>
      <c r="O33" s="12"/>
      <c r="P33" s="12"/>
      <c r="Q33" s="12"/>
      <c r="R33" s="12"/>
      <c r="S33" s="12"/>
      <c r="T33" s="1"/>
      <c r="U33" s="1"/>
      <c r="V33" s="1"/>
      <c r="W33" s="1"/>
      <c r="X33" s="1"/>
      <c r="Y33" s="1"/>
      <c r="Z33" s="1"/>
      <c r="AA33" s="1"/>
      <c r="AB33" s="1"/>
      <c r="AC33" s="1"/>
      <c r="AD33" s="1"/>
      <c r="AE33" s="1"/>
      <c r="AF33" s="1"/>
      <c r="AG33" s="1"/>
    </row>
    <row r="34" spans="1:33" ht="15" customHeight="1" x14ac:dyDescent="0.35">
      <c r="A34" s="1"/>
      <c r="B34" s="42">
        <v>4</v>
      </c>
      <c r="C34" s="1"/>
      <c r="D34" s="46">
        <f t="shared" si="5"/>
        <v>10546.875</v>
      </c>
      <c r="E34" s="46">
        <f t="shared" si="3"/>
        <v>2636.71875</v>
      </c>
      <c r="F34" s="47">
        <f t="shared" si="4"/>
        <v>7910.15625</v>
      </c>
      <c r="G34" s="1"/>
      <c r="H34" s="1"/>
      <c r="I34" s="1"/>
      <c r="J34" s="1"/>
      <c r="K34" s="12"/>
      <c r="L34" s="12"/>
      <c r="M34" s="12"/>
      <c r="N34" s="12"/>
      <c r="O34" s="12"/>
      <c r="P34" s="12"/>
      <c r="Q34" s="12"/>
      <c r="R34" s="12"/>
      <c r="S34" s="12"/>
      <c r="T34" s="1"/>
      <c r="U34" s="1"/>
      <c r="V34" s="1"/>
      <c r="W34" s="1"/>
      <c r="X34" s="1"/>
      <c r="Y34" s="1"/>
      <c r="Z34" s="1"/>
      <c r="AA34" s="1"/>
      <c r="AB34" s="1"/>
      <c r="AC34" s="1"/>
      <c r="AD34" s="1"/>
      <c r="AE34" s="1"/>
      <c r="AF34" s="1"/>
      <c r="AG34" s="1"/>
    </row>
    <row r="35" spans="1:33" ht="15" customHeight="1" x14ac:dyDescent="0.35">
      <c r="A35" s="1"/>
      <c r="B35" s="42">
        <v>5</v>
      </c>
      <c r="C35" s="1"/>
      <c r="D35" s="46">
        <f t="shared" si="5"/>
        <v>7910.15625</v>
      </c>
      <c r="E35" s="46">
        <f t="shared" si="3"/>
        <v>1977.5390625</v>
      </c>
      <c r="F35" s="47">
        <f t="shared" si="4"/>
        <v>5932.6171875</v>
      </c>
      <c r="G35" s="1"/>
      <c r="H35" s="1"/>
      <c r="I35" s="1"/>
      <c r="J35" s="1"/>
      <c r="K35" s="12"/>
      <c r="L35" s="12"/>
      <c r="M35" s="12"/>
      <c r="N35" s="12"/>
      <c r="O35" s="12"/>
      <c r="P35" s="12"/>
      <c r="Q35" s="12"/>
      <c r="R35" s="12"/>
      <c r="S35" s="12"/>
      <c r="T35" s="1"/>
      <c r="U35" s="1"/>
      <c r="V35" s="1"/>
      <c r="W35" s="1"/>
      <c r="X35" s="1"/>
      <c r="Y35" s="1"/>
      <c r="Z35" s="1"/>
      <c r="AA35" s="1"/>
      <c r="AB35" s="1"/>
      <c r="AC35" s="1"/>
      <c r="AD35" s="1"/>
      <c r="AE35" s="1"/>
      <c r="AF35" s="1"/>
      <c r="AG35" s="1"/>
    </row>
    <row r="36" spans="1:33" ht="15" customHeight="1" x14ac:dyDescent="0.35">
      <c r="A36" s="1"/>
      <c r="B36" s="42">
        <v>6</v>
      </c>
      <c r="C36" s="1"/>
      <c r="D36" s="46">
        <f t="shared" si="5"/>
        <v>5932.6171875</v>
      </c>
      <c r="E36" s="46">
        <f t="shared" si="3"/>
        <v>1483.154296875</v>
      </c>
      <c r="F36" s="47">
        <f t="shared" si="4"/>
        <v>4449.462890625</v>
      </c>
      <c r="G36" s="1"/>
      <c r="H36" s="1"/>
      <c r="I36" s="1"/>
      <c r="J36" s="1"/>
      <c r="K36" s="12"/>
      <c r="L36" s="12"/>
      <c r="M36" s="12"/>
      <c r="N36" s="12"/>
      <c r="O36" s="12"/>
      <c r="P36" s="12"/>
      <c r="Q36" s="12"/>
      <c r="R36" s="12"/>
      <c r="S36" s="12"/>
      <c r="T36" s="1"/>
      <c r="U36" s="1"/>
      <c r="V36" s="1"/>
      <c r="W36" s="1"/>
      <c r="X36" s="1"/>
      <c r="Y36" s="1"/>
      <c r="Z36" s="1"/>
      <c r="AA36" s="1"/>
      <c r="AB36" s="1"/>
      <c r="AC36" s="1"/>
      <c r="AD36" s="1"/>
      <c r="AE36" s="1"/>
      <c r="AF36" s="1"/>
      <c r="AG36" s="1"/>
    </row>
    <row r="37" spans="1:33" ht="15" customHeight="1" x14ac:dyDescent="0.35">
      <c r="A37" s="1"/>
      <c r="B37" s="42">
        <v>7</v>
      </c>
      <c r="C37" s="1"/>
      <c r="D37" s="46">
        <f t="shared" si="5"/>
        <v>4449.462890625</v>
      </c>
      <c r="E37" s="46">
        <f t="shared" si="3"/>
        <v>1112.36572265625</v>
      </c>
      <c r="F37" s="47">
        <f t="shared" si="4"/>
        <v>3337.09716796875</v>
      </c>
      <c r="G37" s="1"/>
      <c r="H37" s="1"/>
      <c r="I37" s="1"/>
      <c r="J37" s="1"/>
      <c r="K37" s="12"/>
      <c r="L37" s="12"/>
      <c r="M37" s="12"/>
      <c r="N37" s="12"/>
      <c r="O37" s="12"/>
      <c r="P37" s="12"/>
      <c r="Q37" s="12"/>
      <c r="R37" s="12"/>
      <c r="S37" s="12"/>
      <c r="T37" s="1"/>
      <c r="U37" s="1"/>
      <c r="V37" s="1"/>
      <c r="W37" s="1"/>
      <c r="X37" s="1"/>
      <c r="Y37" s="1"/>
      <c r="Z37" s="1"/>
      <c r="AA37" s="1"/>
      <c r="AB37" s="1"/>
      <c r="AC37" s="1"/>
      <c r="AD37" s="1"/>
      <c r="AE37" s="1"/>
      <c r="AF37" s="1"/>
      <c r="AG37" s="1"/>
    </row>
    <row r="38" spans="1:33" ht="15" customHeight="1" x14ac:dyDescent="0.35">
      <c r="A38" s="1"/>
      <c r="B38" s="42">
        <v>8</v>
      </c>
      <c r="C38" s="1"/>
      <c r="D38" s="46">
        <f t="shared" si="5"/>
        <v>3337.09716796875</v>
      </c>
      <c r="E38" s="46">
        <f t="shared" si="3"/>
        <v>834.2742919921875</v>
      </c>
      <c r="F38" s="47">
        <f t="shared" si="4"/>
        <v>2502.8228759765625</v>
      </c>
      <c r="G38" s="1"/>
      <c r="H38" s="1"/>
      <c r="I38" s="1"/>
      <c r="J38" s="1"/>
      <c r="K38" s="12"/>
      <c r="L38" s="12"/>
      <c r="M38" s="12"/>
      <c r="N38" s="12"/>
      <c r="O38" s="12"/>
      <c r="P38" s="12"/>
      <c r="Q38" s="12"/>
      <c r="R38" s="12"/>
      <c r="S38" s="12"/>
      <c r="T38" s="1"/>
      <c r="U38" s="1"/>
      <c r="V38" s="1"/>
      <c r="W38" s="1"/>
      <c r="X38" s="1"/>
      <c r="Y38" s="1"/>
      <c r="Z38" s="1"/>
      <c r="AA38" s="1"/>
      <c r="AB38" s="1"/>
      <c r="AC38" s="1"/>
      <c r="AD38" s="1"/>
      <c r="AE38" s="1"/>
      <c r="AF38" s="1"/>
      <c r="AG38" s="1"/>
    </row>
    <row r="39" spans="1:33" ht="15" customHeight="1" x14ac:dyDescent="0.35">
      <c r="A39" s="1"/>
      <c r="B39" s="49"/>
      <c r="C39" s="49"/>
      <c r="D39" s="49"/>
      <c r="E39" s="49"/>
      <c r="F39" s="49"/>
      <c r="G39" s="49"/>
      <c r="H39" s="49"/>
      <c r="I39" s="49"/>
      <c r="J39" s="49"/>
      <c r="K39" s="49"/>
      <c r="L39" s="49"/>
      <c r="M39" s="49"/>
      <c r="N39" s="1"/>
      <c r="O39" s="1"/>
      <c r="P39" s="1"/>
      <c r="Q39" s="1"/>
      <c r="R39" s="1"/>
      <c r="S39" s="1"/>
      <c r="T39" s="1"/>
      <c r="U39" s="1"/>
      <c r="V39" s="1"/>
      <c r="W39" s="1"/>
      <c r="X39" s="1"/>
      <c r="Y39" s="1"/>
      <c r="Z39" s="1"/>
      <c r="AA39" s="1"/>
      <c r="AB39" s="1"/>
      <c r="AC39" s="1"/>
      <c r="AD39" s="1"/>
      <c r="AE39" s="1"/>
      <c r="AF39" s="1"/>
      <c r="AG39" s="1"/>
    </row>
    <row r="40" spans="1:33" ht="15" customHeight="1" x14ac:dyDescent="0.35">
      <c r="A40" s="25"/>
      <c r="B40" s="25"/>
      <c r="C40" s="25"/>
      <c r="D40" s="25"/>
      <c r="E40" s="25"/>
      <c r="F40" s="25"/>
      <c r="G40" s="25"/>
      <c r="H40" s="25"/>
      <c r="I40" s="25"/>
      <c r="J40" s="25"/>
      <c r="K40" s="25"/>
      <c r="L40" s="25"/>
      <c r="M40" s="25"/>
      <c r="N40" s="1"/>
      <c r="O40" s="1"/>
      <c r="P40" s="1"/>
      <c r="Q40" s="1"/>
      <c r="R40" s="1"/>
      <c r="S40" s="1"/>
      <c r="T40" s="1"/>
      <c r="U40" s="1"/>
      <c r="V40" s="1"/>
      <c r="W40" s="1"/>
      <c r="X40" s="1"/>
      <c r="Y40" s="1"/>
      <c r="Z40" s="1"/>
      <c r="AA40" s="1"/>
      <c r="AB40" s="1"/>
      <c r="AC40" s="1"/>
      <c r="AD40" s="1"/>
      <c r="AE40" s="1"/>
      <c r="AF40" s="1"/>
      <c r="AG40" s="1"/>
    </row>
    <row r="41" spans="1:33" ht="15" customHeight="1" x14ac:dyDescent="0.35">
      <c r="A41" s="25" t="s">
        <v>12</v>
      </c>
      <c r="B41" s="33" t="s">
        <v>36</v>
      </c>
      <c r="C41" s="34"/>
      <c r="D41" s="35"/>
      <c r="E41" s="36"/>
      <c r="F41" s="36"/>
      <c r="G41" s="37"/>
      <c r="H41" s="37"/>
      <c r="I41" s="37"/>
      <c r="J41" s="37"/>
      <c r="K41" s="37"/>
      <c r="L41" s="37"/>
      <c r="M41" s="37"/>
      <c r="N41" s="1"/>
      <c r="O41" s="1"/>
      <c r="P41" s="1"/>
      <c r="Q41" s="1"/>
      <c r="R41" s="1"/>
      <c r="S41" s="1"/>
      <c r="T41" s="1"/>
      <c r="U41" s="1"/>
      <c r="V41" s="1"/>
      <c r="W41" s="1"/>
      <c r="X41" s="1"/>
      <c r="Y41" s="1"/>
      <c r="Z41" s="1"/>
      <c r="AA41" s="1"/>
      <c r="AB41" s="1"/>
      <c r="AC41" s="1"/>
      <c r="AD41" s="1"/>
      <c r="AE41" s="1"/>
      <c r="AF41" s="1"/>
      <c r="AG41" s="1"/>
    </row>
    <row r="42" spans="1:33" ht="15" customHeight="1" x14ac:dyDescent="0.35">
      <c r="A42" s="25"/>
      <c r="B42" s="51"/>
      <c r="C42" s="51"/>
      <c r="D42" s="52"/>
      <c r="E42" s="53"/>
      <c r="F42" s="53"/>
      <c r="G42" s="54"/>
      <c r="H42" s="54"/>
      <c r="I42" s="54"/>
      <c r="J42" s="54"/>
      <c r="K42" s="54"/>
      <c r="L42" s="54"/>
      <c r="M42" s="54"/>
      <c r="N42" s="1"/>
      <c r="O42" s="1"/>
      <c r="P42" s="1"/>
      <c r="Q42" s="1"/>
      <c r="R42" s="1"/>
      <c r="S42" s="1"/>
      <c r="T42" s="1"/>
      <c r="U42" s="1"/>
      <c r="V42" s="1"/>
      <c r="W42" s="1"/>
      <c r="X42" s="1"/>
      <c r="Y42" s="1"/>
      <c r="Z42" s="1"/>
      <c r="AA42" s="1"/>
      <c r="AB42" s="1"/>
      <c r="AC42" s="1"/>
      <c r="AD42" s="1"/>
      <c r="AE42" s="1"/>
      <c r="AF42" s="1"/>
      <c r="AG42" s="1"/>
    </row>
    <row r="43" spans="1:33" ht="15" customHeight="1" x14ac:dyDescent="0.35">
      <c r="A43" s="1"/>
      <c r="B43" s="12" t="s">
        <v>17</v>
      </c>
      <c r="C43" s="1"/>
      <c r="D43" s="41">
        <v>25000</v>
      </c>
      <c r="E43" s="1"/>
      <c r="F43" s="12" t="s">
        <v>37</v>
      </c>
      <c r="G43" s="1"/>
      <c r="H43" s="1"/>
      <c r="I43" s="1" t="s">
        <v>38</v>
      </c>
      <c r="J43" s="42">
        <f>SUM(G48:G55)</f>
        <v>24999.999999999996</v>
      </c>
      <c r="K43" s="1"/>
      <c r="L43" s="1"/>
      <c r="M43" s="1"/>
      <c r="N43" s="1"/>
      <c r="O43" s="1"/>
      <c r="P43" s="1"/>
      <c r="Q43" s="1"/>
      <c r="R43" s="1"/>
      <c r="S43" s="1"/>
      <c r="T43" s="1"/>
      <c r="U43" s="1"/>
      <c r="V43" s="1"/>
      <c r="W43" s="1"/>
      <c r="X43" s="1"/>
      <c r="Y43" s="1"/>
      <c r="Z43" s="1"/>
      <c r="AA43" s="1"/>
      <c r="AB43" s="1"/>
      <c r="AC43" s="1"/>
      <c r="AD43" s="1"/>
      <c r="AE43" s="1"/>
      <c r="AF43" s="1"/>
      <c r="AG43" s="1"/>
    </row>
    <row r="44" spans="1:33" ht="15" customHeight="1" x14ac:dyDescent="0.35">
      <c r="A44" s="1"/>
      <c r="B44" s="12" t="s">
        <v>20</v>
      </c>
      <c r="C44" s="1"/>
      <c r="D44" s="41">
        <v>0</v>
      </c>
      <c r="E44" s="1"/>
      <c r="F44" s="1"/>
      <c r="G44" s="1"/>
      <c r="H44" s="1"/>
      <c r="I44" s="1" t="s">
        <v>21</v>
      </c>
      <c r="J44" s="42">
        <f>D43-D44</f>
        <v>25000</v>
      </c>
      <c r="K44" s="1"/>
      <c r="L44" s="1"/>
      <c r="M44" s="1"/>
      <c r="N44" s="1"/>
      <c r="O44" s="1"/>
      <c r="P44" s="1"/>
      <c r="Q44" s="1"/>
      <c r="R44" s="1"/>
      <c r="S44" s="1"/>
      <c r="T44" s="1"/>
      <c r="U44" s="1"/>
      <c r="V44" s="1"/>
      <c r="W44" s="1"/>
      <c r="X44" s="1"/>
      <c r="Y44" s="1"/>
      <c r="Z44" s="1"/>
      <c r="AA44" s="1"/>
      <c r="AB44" s="1"/>
      <c r="AC44" s="1"/>
      <c r="AD44" s="1"/>
      <c r="AE44" s="1"/>
      <c r="AF44" s="1"/>
      <c r="AG44" s="1"/>
    </row>
    <row r="45" spans="1:33" ht="15" customHeight="1" x14ac:dyDescent="0.35">
      <c r="A45" s="1"/>
      <c r="B45" s="12" t="s">
        <v>22</v>
      </c>
      <c r="C45" s="1"/>
      <c r="D45" s="41">
        <v>8</v>
      </c>
      <c r="E45" s="1"/>
      <c r="F45" s="1"/>
      <c r="G45" s="1"/>
      <c r="H45" s="1"/>
      <c r="I45" s="1" t="s">
        <v>23</v>
      </c>
      <c r="J45" s="42" t="str">
        <f>IF(ROUND(J43-J44,2)=0,"Balanced","Off by "&amp;TEXT(J43-J44,"#,##0"))</f>
        <v>Balanced</v>
      </c>
      <c r="K45" s="1"/>
      <c r="L45" s="1"/>
      <c r="M45" s="1"/>
      <c r="N45" s="1"/>
      <c r="O45" s="1"/>
      <c r="P45" s="1"/>
      <c r="Q45" s="1"/>
      <c r="R45" s="1"/>
      <c r="S45" s="1"/>
      <c r="T45" s="1"/>
      <c r="U45" s="1"/>
      <c r="V45" s="1"/>
      <c r="W45" s="1"/>
      <c r="X45" s="1"/>
      <c r="Y45" s="1"/>
      <c r="Z45" s="1"/>
      <c r="AA45" s="1"/>
      <c r="AB45" s="1"/>
      <c r="AC45" s="1"/>
      <c r="AD45" s="1"/>
      <c r="AE45" s="1"/>
      <c r="AF45" s="1"/>
      <c r="AG45" s="1"/>
    </row>
    <row r="46" spans="1:33" x14ac:dyDescent="0.35">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row>
    <row r="47" spans="1:33" ht="15" customHeight="1" x14ac:dyDescent="0.35">
      <c r="A47" s="25"/>
      <c r="B47" s="56" t="s">
        <v>25</v>
      </c>
      <c r="C47" s="25"/>
      <c r="D47" s="44" t="s">
        <v>39</v>
      </c>
      <c r="E47" s="44" t="s">
        <v>40</v>
      </c>
      <c r="F47" s="44" t="s">
        <v>26</v>
      </c>
      <c r="G47" s="45" t="s">
        <v>27</v>
      </c>
      <c r="H47" s="45" t="s">
        <v>28</v>
      </c>
      <c r="I47" s="25"/>
      <c r="J47" s="25"/>
      <c r="K47" s="57"/>
      <c r="L47" s="57"/>
      <c r="M47" s="57"/>
      <c r="N47" s="1"/>
      <c r="O47" s="1"/>
      <c r="P47" s="1"/>
      <c r="Q47" s="1"/>
      <c r="R47" s="1"/>
      <c r="S47" s="1"/>
      <c r="T47" s="1"/>
      <c r="U47" s="1"/>
      <c r="V47" s="1"/>
      <c r="W47" s="1"/>
      <c r="X47" s="1"/>
      <c r="Y47" s="1"/>
      <c r="Z47" s="1"/>
      <c r="AA47" s="1"/>
      <c r="AB47" s="1"/>
      <c r="AC47" s="1"/>
      <c r="AD47" s="1"/>
      <c r="AE47" s="1"/>
      <c r="AF47" s="1"/>
      <c r="AG47" s="1"/>
    </row>
    <row r="48" spans="1:33" ht="15" customHeight="1" x14ac:dyDescent="0.35">
      <c r="A48" s="25"/>
      <c r="B48" s="42">
        <v>1</v>
      </c>
      <c r="C48" s="25"/>
      <c r="D48" s="41">
        <v>1000</v>
      </c>
      <c r="E48" s="58">
        <f t="shared" ref="E48:E55" si="6">+D48/$D$56</f>
        <v>2.0408163265306121E-2</v>
      </c>
      <c r="F48" s="46">
        <f>(D43-D44)</f>
        <v>25000</v>
      </c>
      <c r="G48" s="46">
        <f t="shared" ref="G48:G55" si="7">($D$43-$D$44)*E48</f>
        <v>510.20408163265301</v>
      </c>
      <c r="H48" s="47" t="s">
        <v>41</v>
      </c>
      <c r="I48" s="25"/>
      <c r="J48" s="25"/>
      <c r="K48" s="57"/>
      <c r="L48" s="57"/>
      <c r="M48" s="57"/>
      <c r="N48" s="1"/>
      <c r="O48" s="1"/>
      <c r="P48" s="1"/>
      <c r="Q48" s="1"/>
      <c r="R48" s="1"/>
      <c r="S48" s="1"/>
      <c r="T48" s="1"/>
      <c r="U48" s="1"/>
      <c r="V48" s="1"/>
      <c r="W48" s="1"/>
      <c r="X48" s="1"/>
      <c r="Y48" s="1"/>
      <c r="Z48" s="1"/>
      <c r="AA48" s="1"/>
      <c r="AB48" s="1"/>
      <c r="AC48" s="1"/>
      <c r="AD48" s="1"/>
      <c r="AE48" s="1"/>
      <c r="AF48" s="1"/>
      <c r="AG48" s="1"/>
    </row>
    <row r="49" spans="1:33" ht="15" customHeight="1" x14ac:dyDescent="0.35">
      <c r="A49" s="25"/>
      <c r="B49" s="42">
        <v>2</v>
      </c>
      <c r="C49" s="25"/>
      <c r="D49" s="41">
        <v>3500</v>
      </c>
      <c r="E49" s="58">
        <f t="shared" si="6"/>
        <v>7.1428571428571425E-2</v>
      </c>
      <c r="F49" s="46" t="str">
        <f t="shared" ref="F49:F55" si="8">+H48</f>
        <v>&lt;- only ~6 months of output in Year 1 (mid-year purchase)</v>
      </c>
      <c r="G49" s="46">
        <f t="shared" si="7"/>
        <v>1785.7142857142856</v>
      </c>
      <c r="H49" s="47" t="e">
        <f t="shared" ref="H49:H55" si="9">+F49-G49</f>
        <v>#VALUE!</v>
      </c>
      <c r="I49" s="25"/>
      <c r="J49" s="25"/>
      <c r="K49" s="1"/>
      <c r="L49" s="1"/>
      <c r="M49" s="1"/>
      <c r="N49" s="1"/>
      <c r="O49" s="1"/>
      <c r="P49" s="1"/>
      <c r="Q49" s="1"/>
      <c r="R49" s="1"/>
      <c r="S49" s="1"/>
      <c r="T49" s="1"/>
      <c r="U49" s="1"/>
      <c r="V49" s="1"/>
      <c r="W49" s="1"/>
      <c r="X49" s="1"/>
      <c r="Y49" s="1"/>
      <c r="Z49" s="1"/>
      <c r="AA49" s="1"/>
      <c r="AB49" s="1"/>
      <c r="AC49" s="1"/>
      <c r="AD49" s="1"/>
      <c r="AE49" s="1"/>
      <c r="AF49" s="1"/>
      <c r="AG49" s="1"/>
    </row>
    <row r="50" spans="1:33" ht="15" customHeight="1" x14ac:dyDescent="0.35">
      <c r="A50" s="25"/>
      <c r="B50" s="42">
        <v>3</v>
      </c>
      <c r="C50" s="25"/>
      <c r="D50" s="41">
        <v>2000</v>
      </c>
      <c r="E50" s="58">
        <f t="shared" si="6"/>
        <v>4.0816326530612242E-2</v>
      </c>
      <c r="F50" s="46" t="e">
        <f t="shared" si="8"/>
        <v>#VALUE!</v>
      </c>
      <c r="G50" s="46">
        <f t="shared" si="7"/>
        <v>1020.408163265306</v>
      </c>
      <c r="H50" s="47" t="e">
        <f t="shared" si="9"/>
        <v>#VALUE!</v>
      </c>
      <c r="I50" s="25"/>
      <c r="J50" s="25"/>
      <c r="K50" s="1"/>
      <c r="L50" s="1"/>
      <c r="M50" s="1"/>
      <c r="N50" s="1"/>
      <c r="O50" s="1"/>
      <c r="P50" s="1"/>
      <c r="Q50" s="1"/>
      <c r="R50" s="1"/>
      <c r="S50" s="1"/>
      <c r="T50" s="1"/>
      <c r="U50" s="1"/>
      <c r="V50" s="1"/>
      <c r="W50" s="1"/>
      <c r="X50" s="1"/>
      <c r="Y50" s="1"/>
      <c r="Z50" s="1"/>
      <c r="AA50" s="1"/>
      <c r="AB50" s="1"/>
      <c r="AC50" s="1"/>
      <c r="AD50" s="1"/>
      <c r="AE50" s="1"/>
      <c r="AF50" s="1"/>
      <c r="AG50" s="1"/>
    </row>
    <row r="51" spans="1:33" ht="15" customHeight="1" x14ac:dyDescent="0.35">
      <c r="A51" s="25"/>
      <c r="B51" s="42">
        <v>4</v>
      </c>
      <c r="C51" s="25"/>
      <c r="D51" s="41">
        <v>11500</v>
      </c>
      <c r="E51" s="58">
        <f t="shared" si="6"/>
        <v>0.23469387755102042</v>
      </c>
      <c r="F51" s="46" t="e">
        <f t="shared" si="8"/>
        <v>#VALUE!</v>
      </c>
      <c r="G51" s="46">
        <f t="shared" si="7"/>
        <v>5867.3469387755104</v>
      </c>
      <c r="H51" s="47" t="e">
        <f t="shared" si="9"/>
        <v>#VALUE!</v>
      </c>
      <c r="I51" s="25"/>
      <c r="J51" s="25"/>
      <c r="K51" s="1"/>
      <c r="L51" s="1"/>
      <c r="M51" s="1"/>
      <c r="N51" s="1"/>
      <c r="O51" s="1"/>
      <c r="P51" s="1"/>
      <c r="Q51" s="1"/>
      <c r="R51" s="1"/>
      <c r="S51" s="1"/>
      <c r="T51" s="1"/>
      <c r="U51" s="1"/>
      <c r="V51" s="1"/>
      <c r="W51" s="1"/>
      <c r="X51" s="1"/>
      <c r="Y51" s="1"/>
      <c r="Z51" s="1"/>
      <c r="AA51" s="1"/>
      <c r="AB51" s="1"/>
      <c r="AC51" s="1"/>
      <c r="AD51" s="1"/>
      <c r="AE51" s="1"/>
      <c r="AF51" s="1"/>
      <c r="AG51" s="1"/>
    </row>
    <row r="52" spans="1:33" ht="15" customHeight="1" x14ac:dyDescent="0.35">
      <c r="A52" s="25"/>
      <c r="B52" s="42">
        <v>5</v>
      </c>
      <c r="C52" s="25"/>
      <c r="D52" s="41">
        <v>16000</v>
      </c>
      <c r="E52" s="58">
        <f t="shared" si="6"/>
        <v>0.32653061224489793</v>
      </c>
      <c r="F52" s="46" t="e">
        <f t="shared" si="8"/>
        <v>#VALUE!</v>
      </c>
      <c r="G52" s="46">
        <f t="shared" si="7"/>
        <v>8163.2653061224482</v>
      </c>
      <c r="H52" s="47" t="e">
        <f t="shared" si="9"/>
        <v>#VALUE!</v>
      </c>
      <c r="I52" s="25"/>
      <c r="J52" s="25"/>
      <c r="K52" s="1"/>
      <c r="L52" s="1"/>
      <c r="M52" s="1"/>
      <c r="N52" s="1"/>
      <c r="O52" s="1"/>
      <c r="P52" s="1"/>
      <c r="Q52" s="1"/>
      <c r="R52" s="1"/>
      <c r="S52" s="1"/>
      <c r="T52" s="1"/>
      <c r="U52" s="1"/>
      <c r="V52" s="1"/>
      <c r="W52" s="1"/>
      <c r="X52" s="1"/>
      <c r="Y52" s="1"/>
      <c r="Z52" s="1"/>
      <c r="AA52" s="1"/>
      <c r="AB52" s="1"/>
      <c r="AC52" s="1"/>
      <c r="AD52" s="1"/>
      <c r="AE52" s="1"/>
      <c r="AF52" s="1"/>
      <c r="AG52" s="1"/>
    </row>
    <row r="53" spans="1:33" ht="15" customHeight="1" x14ac:dyDescent="0.35">
      <c r="A53" s="25"/>
      <c r="B53" s="42">
        <v>6</v>
      </c>
      <c r="C53" s="25"/>
      <c r="D53" s="41">
        <v>6000</v>
      </c>
      <c r="E53" s="58">
        <f t="shared" si="6"/>
        <v>0.12244897959183673</v>
      </c>
      <c r="F53" s="46" t="e">
        <f t="shared" si="8"/>
        <v>#VALUE!</v>
      </c>
      <c r="G53" s="46">
        <f t="shared" si="7"/>
        <v>3061.2244897959181</v>
      </c>
      <c r="H53" s="47" t="e">
        <f t="shared" si="9"/>
        <v>#VALUE!</v>
      </c>
      <c r="I53" s="25"/>
      <c r="J53" s="25"/>
      <c r="K53" s="1"/>
      <c r="L53" s="1"/>
      <c r="M53" s="1"/>
      <c r="N53" s="1"/>
      <c r="O53" s="1"/>
      <c r="P53" s="1"/>
      <c r="Q53" s="1"/>
      <c r="R53" s="1"/>
      <c r="S53" s="1"/>
      <c r="T53" s="1"/>
      <c r="U53" s="1"/>
      <c r="V53" s="1"/>
      <c r="W53" s="1"/>
      <c r="X53" s="1"/>
      <c r="Y53" s="1"/>
      <c r="Z53" s="1"/>
      <c r="AA53" s="1"/>
      <c r="AB53" s="1"/>
      <c r="AC53" s="1"/>
      <c r="AD53" s="1"/>
      <c r="AE53" s="1"/>
      <c r="AF53" s="1"/>
      <c r="AG53" s="1"/>
    </row>
    <row r="54" spans="1:33" ht="15" customHeight="1" x14ac:dyDescent="0.35">
      <c r="A54" s="25"/>
      <c r="B54" s="42">
        <v>7</v>
      </c>
      <c r="C54" s="25"/>
      <c r="D54" s="41">
        <v>3000</v>
      </c>
      <c r="E54" s="58">
        <f t="shared" si="6"/>
        <v>6.1224489795918366E-2</v>
      </c>
      <c r="F54" s="46" t="e">
        <f t="shared" si="8"/>
        <v>#VALUE!</v>
      </c>
      <c r="G54" s="46">
        <f t="shared" si="7"/>
        <v>1530.612244897959</v>
      </c>
      <c r="H54" s="47" t="e">
        <f t="shared" si="9"/>
        <v>#VALUE!</v>
      </c>
      <c r="I54" s="25"/>
      <c r="J54" s="25"/>
      <c r="K54" s="1"/>
      <c r="L54" s="1"/>
      <c r="M54" s="1"/>
      <c r="N54" s="1"/>
      <c r="O54" s="1"/>
      <c r="P54" s="1"/>
      <c r="Q54" s="1"/>
      <c r="R54" s="1"/>
      <c r="S54" s="1"/>
      <c r="T54" s="1"/>
      <c r="U54" s="1"/>
      <c r="V54" s="1"/>
      <c r="W54" s="1"/>
      <c r="X54" s="1"/>
      <c r="Y54" s="1"/>
      <c r="Z54" s="1"/>
      <c r="AA54" s="1"/>
      <c r="AB54" s="1"/>
      <c r="AC54" s="1"/>
      <c r="AD54" s="1"/>
      <c r="AE54" s="1"/>
      <c r="AF54" s="1"/>
      <c r="AG54" s="1"/>
    </row>
    <row r="55" spans="1:33" ht="15" customHeight="1" x14ac:dyDescent="0.35">
      <c r="A55" s="25"/>
      <c r="B55" s="42">
        <v>8</v>
      </c>
      <c r="C55" s="25"/>
      <c r="D55" s="41">
        <v>6000</v>
      </c>
      <c r="E55" s="58">
        <f t="shared" si="6"/>
        <v>0.12244897959183673</v>
      </c>
      <c r="F55" s="46" t="e">
        <f t="shared" si="8"/>
        <v>#VALUE!</v>
      </c>
      <c r="G55" s="46">
        <f t="shared" si="7"/>
        <v>3061.2244897959181</v>
      </c>
      <c r="H55" s="47" t="e">
        <f t="shared" si="9"/>
        <v>#VALUE!</v>
      </c>
      <c r="I55" s="25"/>
      <c r="J55" s="25"/>
      <c r="K55" s="1"/>
      <c r="L55" s="1"/>
      <c r="M55" s="1"/>
      <c r="N55" s="1"/>
      <c r="O55" s="1"/>
      <c r="P55" s="1"/>
      <c r="Q55" s="1"/>
      <c r="R55" s="1"/>
      <c r="S55" s="1"/>
      <c r="T55" s="1"/>
      <c r="U55" s="1"/>
      <c r="V55" s="1"/>
      <c r="W55" s="1"/>
      <c r="X55" s="1"/>
      <c r="Y55" s="1"/>
      <c r="Z55" s="1"/>
      <c r="AA55" s="1"/>
      <c r="AB55" s="1"/>
      <c r="AC55" s="1"/>
      <c r="AD55" s="1"/>
      <c r="AE55" s="1"/>
      <c r="AF55" s="1"/>
      <c r="AG55" s="1"/>
    </row>
    <row r="56" spans="1:33" ht="15" customHeight="1" x14ac:dyDescent="0.35">
      <c r="A56" s="1"/>
      <c r="B56" s="1"/>
      <c r="C56" s="1"/>
      <c r="D56" s="46">
        <f>SUM(D48:D55)</f>
        <v>49000</v>
      </c>
      <c r="E56" s="58">
        <f>SUM(E48:E55)</f>
        <v>0.99999999999999989</v>
      </c>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row>
    <row r="57" spans="1:33" ht="15" customHeight="1" x14ac:dyDescent="0.35">
      <c r="A57" s="1"/>
      <c r="B57" s="59"/>
      <c r="C57" s="60"/>
      <c r="D57" s="61"/>
      <c r="E57" s="62"/>
      <c r="F57" s="60"/>
      <c r="G57" s="63"/>
      <c r="H57" s="63"/>
      <c r="I57" s="63"/>
      <c r="J57" s="63"/>
      <c r="K57" s="63"/>
      <c r="L57" s="63"/>
      <c r="M57" s="63"/>
      <c r="N57" s="12"/>
      <c r="O57" s="12"/>
      <c r="P57" s="12"/>
      <c r="Q57" s="12"/>
      <c r="R57" s="12"/>
      <c r="S57" s="12"/>
      <c r="T57" s="1"/>
      <c r="U57" s="1"/>
      <c r="V57" s="1"/>
      <c r="W57" s="1"/>
      <c r="X57" s="1"/>
      <c r="Y57" s="1"/>
      <c r="Z57" s="1"/>
      <c r="AA57" s="1"/>
      <c r="AB57" s="1"/>
      <c r="AC57" s="1"/>
      <c r="AD57" s="1"/>
      <c r="AE57" s="1"/>
      <c r="AF57" s="1"/>
      <c r="AG57" s="1"/>
    </row>
    <row r="59" spans="1:33" ht="15" customHeight="1" x14ac:dyDescent="0.35"/>
    <row r="60" spans="1:33" ht="15" customHeight="1" x14ac:dyDescent="0.35"/>
    <row r="61" spans="1:33" ht="15" customHeight="1" x14ac:dyDescent="0.35"/>
    <row r="62" spans="1:33" ht="15" customHeight="1" x14ac:dyDescent="0.35"/>
    <row r="63" spans="1:33" ht="15" customHeight="1" x14ac:dyDescent="0.35"/>
    <row r="64" spans="1:33" ht="15" customHeight="1" x14ac:dyDescent="0.35"/>
    <row r="65" ht="15" customHeight="1" x14ac:dyDescent="0.35"/>
    <row r="66" ht="15" customHeight="1" x14ac:dyDescent="0.35"/>
    <row r="67" ht="15" customHeight="1" x14ac:dyDescent="0.35"/>
    <row r="68" ht="15" customHeight="1" x14ac:dyDescent="0.35"/>
    <row r="69" ht="15" customHeight="1" x14ac:dyDescent="0.35"/>
    <row r="70" ht="15" customHeight="1" x14ac:dyDescent="0.35"/>
    <row r="71" ht="15" customHeight="1" x14ac:dyDescent="0.35"/>
    <row r="72" ht="15" customHeight="1" x14ac:dyDescent="0.35"/>
    <row r="73" ht="15" customHeight="1" x14ac:dyDescent="0.35"/>
    <row r="74" ht="15" customHeight="1" x14ac:dyDescent="0.35"/>
    <row r="75" ht="15" customHeight="1" x14ac:dyDescent="0.35"/>
    <row r="76" ht="15" customHeight="1" x14ac:dyDescent="0.35"/>
    <row r="77" ht="15" customHeight="1" x14ac:dyDescent="0.35"/>
    <row r="78" ht="15" customHeight="1" x14ac:dyDescent="0.35"/>
    <row r="79" ht="15" customHeight="1" x14ac:dyDescent="0.35"/>
    <row r="80" ht="15" customHeight="1" x14ac:dyDescent="0.35"/>
    <row r="81" ht="15" customHeight="1" x14ac:dyDescent="0.35"/>
    <row r="82" ht="15" customHeight="1" x14ac:dyDescent="0.35"/>
    <row r="83" ht="15" customHeight="1" x14ac:dyDescent="0.35"/>
    <row r="84" ht="15" customHeight="1" x14ac:dyDescent="0.35"/>
    <row r="85" ht="15" customHeight="1" x14ac:dyDescent="0.35"/>
    <row r="86" ht="15" customHeight="1" x14ac:dyDescent="0.35"/>
    <row r="87" ht="15" customHeight="1" x14ac:dyDescent="0.35"/>
    <row r="88" ht="15" customHeight="1" x14ac:dyDescent="0.35"/>
    <row r="89" ht="15" customHeight="1" x14ac:dyDescent="0.35"/>
    <row r="90" ht="15" customHeight="1" x14ac:dyDescent="0.35"/>
    <row r="91" ht="15" customHeight="1" x14ac:dyDescent="0.35"/>
    <row r="92" ht="15" customHeight="1" x14ac:dyDescent="0.35"/>
    <row r="93" ht="15" customHeight="1" x14ac:dyDescent="0.35"/>
    <row r="94" ht="15" customHeight="1" x14ac:dyDescent="0.35"/>
    <row r="95" ht="15" customHeight="1" x14ac:dyDescent="0.35"/>
    <row r="96" ht="15" customHeight="1" x14ac:dyDescent="0.35"/>
    <row r="97" ht="15" customHeight="1" x14ac:dyDescent="0.35"/>
    <row r="98" ht="15" customHeight="1" x14ac:dyDescent="0.35"/>
    <row r="99" ht="15" customHeight="1" x14ac:dyDescent="0.35"/>
    <row r="100" ht="15" customHeight="1" x14ac:dyDescent="0.35"/>
    <row r="101" ht="15" customHeight="1" x14ac:dyDescent="0.35"/>
    <row r="102" ht="15" customHeight="1" x14ac:dyDescent="0.35"/>
    <row r="103" ht="15" customHeight="1" x14ac:dyDescent="0.35"/>
    <row r="104" ht="15" customHeight="1" x14ac:dyDescent="0.35"/>
    <row r="105" ht="15" customHeight="1" x14ac:dyDescent="0.35"/>
    <row r="106" ht="15" customHeight="1" x14ac:dyDescent="0.35"/>
    <row r="107" ht="15" customHeight="1" x14ac:dyDescent="0.35"/>
  </sheetData>
  <conditionalFormatting sqref="J11">
    <cfRule type="expression" dxfId="7" priority="1">
      <formula>ISNUMBER(SEARCH("Off",J11))</formula>
    </cfRule>
    <cfRule type="expression" dxfId="6" priority="2">
      <formula>ISNUMBER(SEARCH("Balanced",J11))</formula>
    </cfRule>
  </conditionalFormatting>
  <conditionalFormatting sqref="J45">
    <cfRule type="expression" dxfId="5" priority="3">
      <formula>ISNUMBER(SEARCH("Off",J45))</formula>
    </cfRule>
    <cfRule type="expression" dxfId="4" priority="4">
      <formula>ISNUMBER(SEARCH("Balanced",J45))</formula>
    </cfRule>
  </conditionalFormatting>
  <pageMargins left="0.75" right="0.75" top="1" bottom="1" header="0.5" footer="0.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H51"/>
  <sheetViews>
    <sheetView workbookViewId="0"/>
  </sheetViews>
  <sheetFormatPr defaultRowHeight="14.5" x14ac:dyDescent="0.35"/>
  <cols>
    <col min="1" max="1" width="3" customWidth="1"/>
    <col min="2" max="2" width="30" customWidth="1"/>
    <col min="3" max="3" width="3" customWidth="1"/>
    <col min="4" max="4" width="16" customWidth="1"/>
  </cols>
  <sheetData>
    <row r="1" spans="1:8" x14ac:dyDescent="0.35">
      <c r="A1" s="1"/>
      <c r="B1" s="1"/>
      <c r="C1" s="1"/>
      <c r="D1" s="1"/>
      <c r="E1" s="1"/>
      <c r="F1" s="1"/>
      <c r="G1" s="1"/>
      <c r="H1" s="1"/>
    </row>
    <row r="2" spans="1:8" x14ac:dyDescent="0.35">
      <c r="A2" s="1"/>
      <c r="B2" s="1"/>
      <c r="C2" s="1"/>
      <c r="D2" s="1"/>
      <c r="E2" s="1"/>
      <c r="F2" s="1"/>
      <c r="G2" s="1"/>
      <c r="H2" s="1"/>
    </row>
    <row r="3" spans="1:8" x14ac:dyDescent="0.35">
      <c r="A3" s="1"/>
      <c r="B3" s="64" t="s">
        <v>42</v>
      </c>
      <c r="C3" s="1"/>
      <c r="D3" s="1"/>
      <c r="E3" s="1"/>
      <c r="F3" s="1"/>
      <c r="G3" s="1"/>
      <c r="H3" s="1"/>
    </row>
    <row r="4" spans="1:8" x14ac:dyDescent="0.35">
      <c r="A4" s="1"/>
      <c r="B4" s="1"/>
      <c r="C4" s="1"/>
      <c r="D4" s="1"/>
      <c r="E4" s="1"/>
      <c r="F4" s="1"/>
      <c r="G4" s="1"/>
      <c r="H4" s="1"/>
    </row>
    <row r="5" spans="1:8" x14ac:dyDescent="0.35">
      <c r="A5" s="1"/>
      <c r="B5" s="65" t="s">
        <v>43</v>
      </c>
      <c r="C5" s="1"/>
      <c r="D5" s="1"/>
      <c r="E5" s="1"/>
      <c r="F5" s="1"/>
      <c r="G5" s="1"/>
      <c r="H5" s="1"/>
    </row>
    <row r="6" spans="1:8" x14ac:dyDescent="0.35">
      <c r="A6" s="1"/>
      <c r="B6" s="1" t="s">
        <v>17</v>
      </c>
      <c r="C6" s="1"/>
      <c r="D6" s="66">
        <v>25000</v>
      </c>
      <c r="E6" s="1"/>
      <c r="F6" s="1"/>
      <c r="G6" s="1"/>
      <c r="H6" s="1"/>
    </row>
    <row r="7" spans="1:8" x14ac:dyDescent="0.35">
      <c r="A7" s="1"/>
      <c r="B7" s="1" t="s">
        <v>20</v>
      </c>
      <c r="C7" s="1"/>
      <c r="D7" s="66">
        <v>0</v>
      </c>
      <c r="E7" s="1"/>
      <c r="F7" s="1"/>
      <c r="G7" s="1"/>
      <c r="H7" s="1"/>
    </row>
    <row r="8" spans="1:8" x14ac:dyDescent="0.35">
      <c r="A8" s="1"/>
      <c r="B8" s="1" t="s">
        <v>44</v>
      </c>
      <c r="C8" s="1"/>
      <c r="D8" s="66">
        <v>8</v>
      </c>
      <c r="E8" s="1"/>
      <c r="F8" s="1"/>
      <c r="G8" s="1"/>
      <c r="H8" s="1"/>
    </row>
    <row r="9" spans="1:8" x14ac:dyDescent="0.35">
      <c r="A9" s="1"/>
      <c r="B9" s="1"/>
      <c r="C9" s="1"/>
      <c r="D9" s="1"/>
      <c r="E9" s="1"/>
      <c r="F9" s="1"/>
      <c r="G9" s="1"/>
      <c r="H9" s="1"/>
    </row>
    <row r="10" spans="1:8" x14ac:dyDescent="0.35">
      <c r="A10" s="1"/>
      <c r="B10" s="1"/>
      <c r="C10" s="1"/>
      <c r="D10" s="1"/>
      <c r="E10" s="1"/>
      <c r="F10" s="1"/>
      <c r="G10" s="1"/>
      <c r="H10" s="1"/>
    </row>
    <row r="11" spans="1:8" x14ac:dyDescent="0.35">
      <c r="A11" s="1"/>
      <c r="B11" s="67" t="s">
        <v>45</v>
      </c>
      <c r="C11" s="1"/>
      <c r="D11" s="1"/>
      <c r="E11" s="1"/>
      <c r="F11" s="68" t="s">
        <v>46</v>
      </c>
      <c r="G11" s="1"/>
      <c r="H11" s="1"/>
    </row>
    <row r="12" spans="1:8" x14ac:dyDescent="0.35">
      <c r="A12" s="1"/>
      <c r="B12" s="65" t="s">
        <v>25</v>
      </c>
      <c r="C12" s="1"/>
      <c r="D12" s="65" t="s">
        <v>26</v>
      </c>
      <c r="E12" s="65" t="s">
        <v>27</v>
      </c>
      <c r="F12" s="65" t="s">
        <v>28</v>
      </c>
      <c r="G12" s="1"/>
      <c r="H12" s="1"/>
    </row>
    <row r="13" spans="1:8" x14ac:dyDescent="0.35">
      <c r="A13" s="1"/>
      <c r="B13" s="42">
        <v>1</v>
      </c>
      <c r="C13" s="1"/>
      <c r="D13" s="42">
        <f>($D$6-$D$7)</f>
        <v>25000</v>
      </c>
      <c r="E13" s="42">
        <f t="shared" ref="E13:E20" si="0">($D$6-$D$7)/$D$8</f>
        <v>3125</v>
      </c>
      <c r="F13" s="42">
        <f t="shared" ref="F13:F20" si="1">D13-E13</f>
        <v>21875</v>
      </c>
      <c r="G13" s="1"/>
      <c r="H13" s="1"/>
    </row>
    <row r="14" spans="1:8" x14ac:dyDescent="0.35">
      <c r="A14" s="1"/>
      <c r="B14" s="42">
        <v>2</v>
      </c>
      <c r="C14" s="1"/>
      <c r="D14" s="42">
        <f t="shared" ref="D14:D20" si="2">F13</f>
        <v>21875</v>
      </c>
      <c r="E14" s="42">
        <f t="shared" si="0"/>
        <v>3125</v>
      </c>
      <c r="F14" s="42">
        <f t="shared" si="1"/>
        <v>18750</v>
      </c>
      <c r="G14" s="1"/>
      <c r="H14" s="1"/>
    </row>
    <row r="15" spans="1:8" x14ac:dyDescent="0.35">
      <c r="A15" s="1"/>
      <c r="B15" s="42">
        <v>3</v>
      </c>
      <c r="C15" s="1"/>
      <c r="D15" s="42">
        <f t="shared" si="2"/>
        <v>18750</v>
      </c>
      <c r="E15" s="42">
        <f t="shared" si="0"/>
        <v>3125</v>
      </c>
      <c r="F15" s="42">
        <f t="shared" si="1"/>
        <v>15625</v>
      </c>
      <c r="G15" s="1"/>
      <c r="H15" s="1"/>
    </row>
    <row r="16" spans="1:8" x14ac:dyDescent="0.35">
      <c r="A16" s="1"/>
      <c r="B16" s="42">
        <v>4</v>
      </c>
      <c r="C16" s="1"/>
      <c r="D16" s="42">
        <f t="shared" si="2"/>
        <v>15625</v>
      </c>
      <c r="E16" s="42">
        <f t="shared" si="0"/>
        <v>3125</v>
      </c>
      <c r="F16" s="42">
        <f t="shared" si="1"/>
        <v>12500</v>
      </c>
      <c r="G16" s="1"/>
      <c r="H16" s="1"/>
    </row>
    <row r="17" spans="1:8" x14ac:dyDescent="0.35">
      <c r="A17" s="1"/>
      <c r="B17" s="42">
        <v>5</v>
      </c>
      <c r="C17" s="1"/>
      <c r="D17" s="42">
        <f t="shared" si="2"/>
        <v>12500</v>
      </c>
      <c r="E17" s="42">
        <f t="shared" si="0"/>
        <v>3125</v>
      </c>
      <c r="F17" s="42">
        <f t="shared" si="1"/>
        <v>9375</v>
      </c>
      <c r="G17" s="1"/>
      <c r="H17" s="1"/>
    </row>
    <row r="18" spans="1:8" x14ac:dyDescent="0.35">
      <c r="A18" s="1"/>
      <c r="B18" s="42">
        <v>6</v>
      </c>
      <c r="C18" s="1"/>
      <c r="D18" s="42">
        <f t="shared" si="2"/>
        <v>9375</v>
      </c>
      <c r="E18" s="42">
        <f t="shared" si="0"/>
        <v>3125</v>
      </c>
      <c r="F18" s="42">
        <f t="shared" si="1"/>
        <v>6250</v>
      </c>
      <c r="G18" s="1"/>
      <c r="H18" s="1"/>
    </row>
    <row r="19" spans="1:8" x14ac:dyDescent="0.35">
      <c r="A19" s="1"/>
      <c r="B19" s="42">
        <v>7</v>
      </c>
      <c r="C19" s="1"/>
      <c r="D19" s="42">
        <f t="shared" si="2"/>
        <v>6250</v>
      </c>
      <c r="E19" s="42">
        <f t="shared" si="0"/>
        <v>3125</v>
      </c>
      <c r="F19" s="42">
        <f t="shared" si="1"/>
        <v>3125</v>
      </c>
      <c r="G19" s="1"/>
      <c r="H19" s="1"/>
    </row>
    <row r="20" spans="1:8" x14ac:dyDescent="0.35">
      <c r="A20" s="1"/>
      <c r="B20" s="42">
        <v>8</v>
      </c>
      <c r="C20" s="1"/>
      <c r="D20" s="42">
        <f t="shared" si="2"/>
        <v>3125</v>
      </c>
      <c r="E20" s="42">
        <f t="shared" si="0"/>
        <v>3125</v>
      </c>
      <c r="F20" s="42">
        <f t="shared" si="1"/>
        <v>0</v>
      </c>
      <c r="G20" s="1"/>
      <c r="H20" s="1"/>
    </row>
    <row r="21" spans="1:8" x14ac:dyDescent="0.35">
      <c r="A21" s="1"/>
      <c r="B21" s="65" t="s">
        <v>47</v>
      </c>
      <c r="C21" s="1"/>
      <c r="D21" s="1"/>
      <c r="E21" s="69">
        <f>SUM(E13:E20)</f>
        <v>25000</v>
      </c>
      <c r="F21" s="1"/>
      <c r="G21" s="1"/>
      <c r="H21" s="1"/>
    </row>
    <row r="22" spans="1:8" x14ac:dyDescent="0.35">
      <c r="A22" s="1"/>
      <c r="B22" s="65" t="s">
        <v>48</v>
      </c>
      <c r="C22" s="1"/>
      <c r="D22" s="42" t="str">
        <f>IF(ROUND(E21-($D$6-$D$7),2)=0,"Balanced","Off by "&amp;TEXT(E21-($D$6-$D$7),"#,##0"))</f>
        <v>Balanced</v>
      </c>
      <c r="E22" s="1"/>
      <c r="F22" s="1"/>
      <c r="G22" s="1"/>
      <c r="H22" s="1"/>
    </row>
    <row r="23" spans="1:8" x14ac:dyDescent="0.35">
      <c r="A23" s="1"/>
      <c r="B23" s="1"/>
      <c r="C23" s="1"/>
      <c r="D23" s="1"/>
      <c r="E23" s="1"/>
      <c r="F23" s="1"/>
      <c r="G23" s="1"/>
      <c r="H23" s="1"/>
    </row>
    <row r="24" spans="1:8" x14ac:dyDescent="0.35">
      <c r="A24" s="1"/>
      <c r="B24" s="1"/>
      <c r="C24" s="1"/>
      <c r="D24" s="1"/>
      <c r="E24" s="1"/>
      <c r="F24" s="1"/>
      <c r="G24" s="1"/>
      <c r="H24" s="1"/>
    </row>
    <row r="25" spans="1:8" x14ac:dyDescent="0.35">
      <c r="A25" s="1"/>
      <c r="B25" s="67" t="s">
        <v>31</v>
      </c>
      <c r="C25" s="1"/>
      <c r="D25" s="1"/>
      <c r="E25" s="1"/>
      <c r="F25" s="68" t="s">
        <v>49</v>
      </c>
      <c r="G25" s="1"/>
      <c r="H25" s="1"/>
    </row>
    <row r="26" spans="1:8" x14ac:dyDescent="0.35">
      <c r="A26" s="1"/>
      <c r="B26" s="65" t="s">
        <v>25</v>
      </c>
      <c r="C26" s="1"/>
      <c r="D26" s="65" t="s">
        <v>26</v>
      </c>
      <c r="E26" s="65" t="s">
        <v>27</v>
      </c>
      <c r="F26" s="65" t="s">
        <v>28</v>
      </c>
      <c r="G26" s="1"/>
      <c r="H26" s="1"/>
    </row>
    <row r="27" spans="1:8" x14ac:dyDescent="0.35">
      <c r="A27" s="1"/>
      <c r="B27" s="42">
        <v>1</v>
      </c>
      <c r="C27" s="1"/>
      <c r="D27" s="42">
        <f>($D$6-$D$7)</f>
        <v>25000</v>
      </c>
      <c r="E27" s="42">
        <f t="shared" ref="E27:E34" si="3">(1/$D$8)*2*D27</f>
        <v>6250</v>
      </c>
      <c r="F27" s="42">
        <f t="shared" ref="F27:F34" si="4">D27-E27</f>
        <v>18750</v>
      </c>
      <c r="G27" s="1"/>
      <c r="H27" s="1"/>
    </row>
    <row r="28" spans="1:8" x14ac:dyDescent="0.35">
      <c r="A28" s="1"/>
      <c r="B28" s="42">
        <v>2</v>
      </c>
      <c r="C28" s="1"/>
      <c r="D28" s="42">
        <f t="shared" ref="D28:D34" si="5">F27</f>
        <v>18750</v>
      </c>
      <c r="E28" s="42">
        <f t="shared" si="3"/>
        <v>4687.5</v>
      </c>
      <c r="F28" s="42">
        <f t="shared" si="4"/>
        <v>14062.5</v>
      </c>
      <c r="G28" s="1"/>
      <c r="H28" s="1"/>
    </row>
    <row r="29" spans="1:8" x14ac:dyDescent="0.35">
      <c r="A29" s="1"/>
      <c r="B29" s="42">
        <v>3</v>
      </c>
      <c r="C29" s="1"/>
      <c r="D29" s="42">
        <f t="shared" si="5"/>
        <v>14062.5</v>
      </c>
      <c r="E29" s="42">
        <f t="shared" si="3"/>
        <v>3515.625</v>
      </c>
      <c r="F29" s="42">
        <f t="shared" si="4"/>
        <v>10546.875</v>
      </c>
      <c r="G29" s="1"/>
      <c r="H29" s="1"/>
    </row>
    <row r="30" spans="1:8" x14ac:dyDescent="0.35">
      <c r="A30" s="1"/>
      <c r="B30" s="42">
        <v>4</v>
      </c>
      <c r="C30" s="1"/>
      <c r="D30" s="42">
        <f t="shared" si="5"/>
        <v>10546.875</v>
      </c>
      <c r="E30" s="42">
        <f t="shared" si="3"/>
        <v>2636.71875</v>
      </c>
      <c r="F30" s="42">
        <f t="shared" si="4"/>
        <v>7910.15625</v>
      </c>
      <c r="G30" s="1"/>
      <c r="H30" s="1"/>
    </row>
    <row r="31" spans="1:8" x14ac:dyDescent="0.35">
      <c r="A31" s="1"/>
      <c r="B31" s="42">
        <v>5</v>
      </c>
      <c r="C31" s="1"/>
      <c r="D31" s="42">
        <f t="shared" si="5"/>
        <v>7910.15625</v>
      </c>
      <c r="E31" s="42">
        <f t="shared" si="3"/>
        <v>1977.5390625</v>
      </c>
      <c r="F31" s="42">
        <f t="shared" si="4"/>
        <v>5932.6171875</v>
      </c>
      <c r="G31" s="1"/>
      <c r="H31" s="1"/>
    </row>
    <row r="32" spans="1:8" x14ac:dyDescent="0.35">
      <c r="A32" s="1"/>
      <c r="B32" s="42">
        <v>6</v>
      </c>
      <c r="C32" s="1"/>
      <c r="D32" s="42">
        <f t="shared" si="5"/>
        <v>5932.6171875</v>
      </c>
      <c r="E32" s="42">
        <f t="shared" si="3"/>
        <v>1483.154296875</v>
      </c>
      <c r="F32" s="42">
        <f t="shared" si="4"/>
        <v>4449.462890625</v>
      </c>
      <c r="G32" s="1"/>
      <c r="H32" s="1"/>
    </row>
    <row r="33" spans="1:8" x14ac:dyDescent="0.35">
      <c r="A33" s="1"/>
      <c r="B33" s="42">
        <v>7</v>
      </c>
      <c r="C33" s="1"/>
      <c r="D33" s="42">
        <f t="shared" si="5"/>
        <v>4449.462890625</v>
      </c>
      <c r="E33" s="42">
        <f t="shared" si="3"/>
        <v>1112.36572265625</v>
      </c>
      <c r="F33" s="42">
        <f t="shared" si="4"/>
        <v>3337.09716796875</v>
      </c>
      <c r="G33" s="1"/>
      <c r="H33" s="1"/>
    </row>
    <row r="34" spans="1:8" x14ac:dyDescent="0.35">
      <c r="A34" s="1"/>
      <c r="B34" s="42">
        <v>8</v>
      </c>
      <c r="C34" s="1"/>
      <c r="D34" s="42">
        <f t="shared" si="5"/>
        <v>3337.09716796875</v>
      </c>
      <c r="E34" s="42">
        <f t="shared" si="3"/>
        <v>834.2742919921875</v>
      </c>
      <c r="F34" s="42">
        <f t="shared" si="4"/>
        <v>2502.8228759765625</v>
      </c>
      <c r="G34" s="1"/>
      <c r="H34" s="1"/>
    </row>
    <row r="35" spans="1:8" x14ac:dyDescent="0.35">
      <c r="A35" s="1"/>
      <c r="B35" s="65" t="s">
        <v>47</v>
      </c>
      <c r="C35" s="1"/>
      <c r="D35" s="1"/>
      <c r="E35" s="69">
        <f>SUM(E27:E34)</f>
        <v>22497.177124023438</v>
      </c>
      <c r="F35" s="1"/>
      <c r="G35" s="1"/>
      <c r="H35" s="1"/>
    </row>
    <row r="36" spans="1:8" x14ac:dyDescent="0.35">
      <c r="A36" s="1"/>
      <c r="B36" s="65" t="s">
        <v>50</v>
      </c>
      <c r="C36" s="1"/>
      <c r="D36" s="42">
        <f>F34</f>
        <v>2502.8228759765625</v>
      </c>
      <c r="E36" s="1"/>
      <c r="F36" s="55" t="s">
        <v>51</v>
      </c>
      <c r="G36" s="1"/>
      <c r="H36" s="1"/>
    </row>
    <row r="37" spans="1:8" x14ac:dyDescent="0.35">
      <c r="A37" s="1"/>
      <c r="B37" s="1"/>
      <c r="C37" s="1"/>
      <c r="D37" s="1"/>
      <c r="E37" s="1"/>
      <c r="F37" s="1"/>
      <c r="G37" s="1"/>
      <c r="H37" s="1"/>
    </row>
    <row r="38" spans="1:8" x14ac:dyDescent="0.35">
      <c r="A38" s="1"/>
      <c r="B38" s="1"/>
      <c r="C38" s="1"/>
      <c r="D38" s="1"/>
      <c r="E38" s="1"/>
      <c r="F38" s="1"/>
      <c r="G38" s="1"/>
      <c r="H38" s="1"/>
    </row>
    <row r="39" spans="1:8" x14ac:dyDescent="0.35">
      <c r="A39" s="1"/>
      <c r="B39" s="67" t="s">
        <v>36</v>
      </c>
      <c r="C39" s="1"/>
      <c r="D39" s="1"/>
      <c r="E39" s="1"/>
      <c r="F39" s="68" t="s">
        <v>52</v>
      </c>
      <c r="G39" s="1"/>
      <c r="H39" s="1"/>
    </row>
    <row r="40" spans="1:8" x14ac:dyDescent="0.35">
      <c r="A40" s="1"/>
      <c r="B40" s="65" t="s">
        <v>25</v>
      </c>
      <c r="C40" s="1"/>
      <c r="D40" s="65" t="s">
        <v>53</v>
      </c>
      <c r="E40" s="65" t="s">
        <v>40</v>
      </c>
      <c r="F40" s="65" t="s">
        <v>26</v>
      </c>
      <c r="G40" s="65" t="s">
        <v>27</v>
      </c>
      <c r="H40" s="65" t="s">
        <v>28</v>
      </c>
    </row>
    <row r="41" spans="1:8" x14ac:dyDescent="0.35">
      <c r="A41" s="1"/>
      <c r="B41" s="42">
        <v>1</v>
      </c>
      <c r="C41" s="1"/>
      <c r="D41" s="66">
        <v>2000</v>
      </c>
      <c r="E41" s="42">
        <f t="shared" ref="E41:E48" si="6">D41/$D$49</f>
        <v>0.04</v>
      </c>
      <c r="F41" s="42">
        <f>($D$6-$D$7)</f>
        <v>25000</v>
      </c>
      <c r="G41" s="42">
        <f t="shared" ref="G41:G48" si="7">($D$6-$D$7)*E41</f>
        <v>1000</v>
      </c>
      <c r="H41" s="42">
        <f t="shared" ref="H41:H48" si="8">F41-G41</f>
        <v>24000</v>
      </c>
    </row>
    <row r="42" spans="1:8" x14ac:dyDescent="0.35">
      <c r="A42" s="1"/>
      <c r="B42" s="42">
        <v>2</v>
      </c>
      <c r="C42" s="1"/>
      <c r="D42" s="66">
        <v>3500</v>
      </c>
      <c r="E42" s="42">
        <f t="shared" si="6"/>
        <v>7.0000000000000007E-2</v>
      </c>
      <c r="F42" s="42">
        <f t="shared" ref="F42:F48" si="9">H41</f>
        <v>24000</v>
      </c>
      <c r="G42" s="42">
        <f t="shared" si="7"/>
        <v>1750.0000000000002</v>
      </c>
      <c r="H42" s="42">
        <f t="shared" si="8"/>
        <v>22250</v>
      </c>
    </row>
    <row r="43" spans="1:8" x14ac:dyDescent="0.35">
      <c r="A43" s="1"/>
      <c r="B43" s="42">
        <v>3</v>
      </c>
      <c r="C43" s="1"/>
      <c r="D43" s="66">
        <v>2000</v>
      </c>
      <c r="E43" s="42">
        <f t="shared" si="6"/>
        <v>0.04</v>
      </c>
      <c r="F43" s="42">
        <f t="shared" si="9"/>
        <v>22250</v>
      </c>
      <c r="G43" s="42">
        <f t="shared" si="7"/>
        <v>1000</v>
      </c>
      <c r="H43" s="42">
        <f t="shared" si="8"/>
        <v>21250</v>
      </c>
    </row>
    <row r="44" spans="1:8" x14ac:dyDescent="0.35">
      <c r="A44" s="1"/>
      <c r="B44" s="42">
        <v>4</v>
      </c>
      <c r="C44" s="1"/>
      <c r="D44" s="66">
        <v>11500</v>
      </c>
      <c r="E44" s="42">
        <f t="shared" si="6"/>
        <v>0.23</v>
      </c>
      <c r="F44" s="42">
        <f t="shared" si="9"/>
        <v>21250</v>
      </c>
      <c r="G44" s="42">
        <f t="shared" si="7"/>
        <v>5750</v>
      </c>
      <c r="H44" s="42">
        <f t="shared" si="8"/>
        <v>15500</v>
      </c>
    </row>
    <row r="45" spans="1:8" x14ac:dyDescent="0.35">
      <c r="A45" s="1"/>
      <c r="B45" s="42">
        <v>5</v>
      </c>
      <c r="C45" s="1"/>
      <c r="D45" s="66">
        <v>16000</v>
      </c>
      <c r="E45" s="42">
        <f t="shared" si="6"/>
        <v>0.32</v>
      </c>
      <c r="F45" s="42">
        <f t="shared" si="9"/>
        <v>15500</v>
      </c>
      <c r="G45" s="42">
        <f t="shared" si="7"/>
        <v>8000</v>
      </c>
      <c r="H45" s="42">
        <f t="shared" si="8"/>
        <v>7500</v>
      </c>
    </row>
    <row r="46" spans="1:8" x14ac:dyDescent="0.35">
      <c r="A46" s="1"/>
      <c r="B46" s="42">
        <v>6</v>
      </c>
      <c r="C46" s="1"/>
      <c r="D46" s="66">
        <v>6000</v>
      </c>
      <c r="E46" s="42">
        <f t="shared" si="6"/>
        <v>0.12</v>
      </c>
      <c r="F46" s="42">
        <f t="shared" si="9"/>
        <v>7500</v>
      </c>
      <c r="G46" s="42">
        <f t="shared" si="7"/>
        <v>3000</v>
      </c>
      <c r="H46" s="42">
        <f t="shared" si="8"/>
        <v>4500</v>
      </c>
    </row>
    <row r="47" spans="1:8" x14ac:dyDescent="0.35">
      <c r="A47" s="1"/>
      <c r="B47" s="42">
        <v>7</v>
      </c>
      <c r="C47" s="1"/>
      <c r="D47" s="66">
        <v>3000</v>
      </c>
      <c r="E47" s="42">
        <f t="shared" si="6"/>
        <v>0.06</v>
      </c>
      <c r="F47" s="42">
        <f t="shared" si="9"/>
        <v>4500</v>
      </c>
      <c r="G47" s="42">
        <f t="shared" si="7"/>
        <v>1500</v>
      </c>
      <c r="H47" s="42">
        <f t="shared" si="8"/>
        <v>3000</v>
      </c>
    </row>
    <row r="48" spans="1:8" x14ac:dyDescent="0.35">
      <c r="A48" s="1"/>
      <c r="B48" s="42">
        <v>8</v>
      </c>
      <c r="C48" s="1"/>
      <c r="D48" s="66">
        <v>6000</v>
      </c>
      <c r="E48" s="42">
        <f t="shared" si="6"/>
        <v>0.12</v>
      </c>
      <c r="F48" s="42">
        <f t="shared" si="9"/>
        <v>3000</v>
      </c>
      <c r="G48" s="42">
        <f t="shared" si="7"/>
        <v>3000</v>
      </c>
      <c r="H48" s="42">
        <f t="shared" si="8"/>
        <v>0</v>
      </c>
    </row>
    <row r="49" spans="1:8" x14ac:dyDescent="0.35">
      <c r="A49" s="1"/>
      <c r="B49" s="65" t="s">
        <v>54</v>
      </c>
      <c r="C49" s="1"/>
      <c r="D49" s="69">
        <f>SUM(D41:D48)</f>
        <v>50000</v>
      </c>
      <c r="E49" s="1"/>
      <c r="F49" s="1"/>
      <c r="G49" s="1"/>
      <c r="H49" s="1"/>
    </row>
    <row r="50" spans="1:8" x14ac:dyDescent="0.35">
      <c r="A50" s="1"/>
      <c r="B50" s="65" t="s">
        <v>47</v>
      </c>
      <c r="C50" s="1"/>
      <c r="D50" s="1"/>
      <c r="E50" s="1"/>
      <c r="F50" s="1"/>
      <c r="G50" s="69">
        <f>SUM(G41:G48)</f>
        <v>25000</v>
      </c>
      <c r="H50" s="1"/>
    </row>
    <row r="51" spans="1:8" x14ac:dyDescent="0.35">
      <c r="A51" s="1"/>
      <c r="B51" s="65" t="s">
        <v>48</v>
      </c>
      <c r="C51" s="1"/>
      <c r="D51" s="42" t="str">
        <f>IF(ROUND(G50-($D$6-$D$7),2)=0,"Balanced","Off by "&amp;TEXT(G50-($D$6-$D$7),"#,##0"))</f>
        <v>Balanced</v>
      </c>
      <c r="E51" s="1"/>
      <c r="F51" s="1"/>
      <c r="G51" s="1"/>
      <c r="H51" s="1"/>
    </row>
  </sheetData>
  <conditionalFormatting sqref="D22">
    <cfRule type="expression" dxfId="3" priority="1">
      <formula>ISNUMBER(SEARCH("Off",D22))</formula>
    </cfRule>
    <cfRule type="expression" dxfId="2" priority="2">
      <formula>ISNUMBER(SEARCH("Balanced",D22))</formula>
    </cfRule>
  </conditionalFormatting>
  <conditionalFormatting sqref="D51">
    <cfRule type="expression" dxfId="1" priority="3">
      <formula>ISNUMBER(SEARCH("Off",D51))</formula>
    </cfRule>
    <cfRule type="expression" dxfId="0" priority="4">
      <formula>ISNUMBER(SEARCH("Balanced",D51))</formula>
    </cfRule>
  </conditionalFormatting>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Banner</vt:lpstr>
      <vt:lpstr>Problem</vt:lpstr>
      <vt:lpstr>Calculator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Rohan Desai</cp:lastModifiedBy>
  <dcterms:created xsi:type="dcterms:W3CDTF">2026-09-03T10:24:04Z</dcterms:created>
  <dcterms:modified xsi:type="dcterms:W3CDTF">2026-09-05T15:07:35Z</dcterms:modified>
</cp:coreProperties>
</file>